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15"/>
  </bookViews>
  <sheets>
    <sheet name="October" sheetId="30" r:id="rId1"/>
  </sheets>
  <definedNames>
    <definedName name="_xlnm._FilterDatabase" localSheetId="0" hidden="1">October!$A$7:$K$198</definedName>
    <definedName name="_xlnm.Print_Area" localSheetId="0">October!$B$1:$K$198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6" i="30" l="1"/>
  <c r="G55" i="30"/>
  <c r="G52" i="30"/>
  <c r="G116" i="30"/>
  <c r="G165" i="30"/>
  <c r="G61" i="30"/>
  <c r="G167" i="30"/>
  <c r="G185" i="30"/>
  <c r="G84" i="30"/>
  <c r="G170" i="30"/>
  <c r="G186" i="30"/>
</calcChain>
</file>

<file path=xl/sharedStrings.xml><?xml version="1.0" encoding="utf-8"?>
<sst xmlns="http://schemas.openxmlformats.org/spreadsheetml/2006/main" count="1159" uniqueCount="725">
  <si>
    <t>SR NUMBER</t>
  </si>
  <si>
    <t>ITEM</t>
  </si>
  <si>
    <t>TENDER NUMBER</t>
  </si>
  <si>
    <t>AWARDED SUPPLIER</t>
  </si>
  <si>
    <t>QTY  AWARDED</t>
  </si>
  <si>
    <t>UNIT PRICE</t>
  </si>
  <si>
    <t>PACK SIZE</t>
  </si>
  <si>
    <t>LKR</t>
  </si>
  <si>
    <t>00501406</t>
  </si>
  <si>
    <t>Promethazine hydrochloride Injection 25mg in 1ml ampoule</t>
  </si>
  <si>
    <t>DHS/RP/74/16</t>
  </si>
  <si>
    <t>Yaden International -  Colombo</t>
  </si>
  <si>
    <t>USD</t>
  </si>
  <si>
    <t>C &amp; F</t>
  </si>
  <si>
    <t>GBP</t>
  </si>
  <si>
    <t>00200501</t>
  </si>
  <si>
    <t>Mannitol 20% I.V.Infusion in 250 ml bottle</t>
  </si>
  <si>
    <t>DHS/P/WW/05/17</t>
  </si>
  <si>
    <t>Bion Healthcare Pvt Ltd-India</t>
  </si>
  <si>
    <t>00201602</t>
  </si>
  <si>
    <t>Yaden International Pvt Ltd - SL</t>
  </si>
  <si>
    <t>01204401</t>
  </si>
  <si>
    <t>01501901</t>
  </si>
  <si>
    <t>00703701</t>
  </si>
  <si>
    <t>Neon Laboratories Ltd - India</t>
  </si>
  <si>
    <t>Pharmafabricon - India</t>
  </si>
  <si>
    <t>Martindale Pharma - UK</t>
  </si>
  <si>
    <t>00304301</t>
  </si>
  <si>
    <t>Gabapentin Capsules 300mg</t>
  </si>
  <si>
    <t>Yaden International - Colombo</t>
  </si>
  <si>
    <t>00305801</t>
  </si>
  <si>
    <t>00110601</t>
  </si>
  <si>
    <t xml:space="preserve">Abacavir Sulfate 60mg + Lamivudine 30mg tablet
</t>
  </si>
  <si>
    <t>DHS/RP/194/17</t>
  </si>
  <si>
    <t>Markss HCL (Pvt) Ltd - SL</t>
  </si>
  <si>
    <t>00500403</t>
  </si>
  <si>
    <t>Ipratropium bromide respiratory solution, 250mcg in 1ml, 15ml Bottle</t>
  </si>
  <si>
    <t>Euro</t>
  </si>
  <si>
    <t>DHS/RP/193/17</t>
  </si>
  <si>
    <t>Chamee Chemist - SL</t>
  </si>
  <si>
    <t>Cipla Ltd - India</t>
  </si>
  <si>
    <t>Verve Human Care Laboratories - India</t>
  </si>
  <si>
    <t>00301101</t>
  </si>
  <si>
    <t>Flupenthixol decanoate Injection 40mg in 2ml Ampoule</t>
  </si>
  <si>
    <t>Sun Pharmaceuticals Industries Ltd - India</t>
  </si>
  <si>
    <t>00302901</t>
  </si>
  <si>
    <t>00303804</t>
  </si>
  <si>
    <t xml:space="preserve">C &amp; F </t>
  </si>
  <si>
    <t>Eureka Life Sciences Pte.Ltd - Singapore</t>
  </si>
  <si>
    <t>00100801</t>
  </si>
  <si>
    <t>Orion Pharma Ltd - Bangladesh</t>
  </si>
  <si>
    <t>Swiss Exports Pvt Ltd - India</t>
  </si>
  <si>
    <t>00603202</t>
  </si>
  <si>
    <t>Human immunoglobulin for IV 2.5g</t>
  </si>
  <si>
    <t>DHS/RP/256/18</t>
  </si>
  <si>
    <t>Reliance Life Science (Pvt) Ltd - India</t>
  </si>
  <si>
    <t>00204601</t>
  </si>
  <si>
    <t>Leo Pharma A/S - Denmark</t>
  </si>
  <si>
    <t>DKK</t>
  </si>
  <si>
    <t>Belco Pharma - India</t>
  </si>
  <si>
    <t>00000803</t>
  </si>
  <si>
    <t xml:space="preserve">Morphine sulphate Tablet 30mg
</t>
  </si>
  <si>
    <t>DHS/RP/523/18</t>
  </si>
  <si>
    <t>01204201</t>
  </si>
  <si>
    <t>Everolimus tablet 0.25mg</t>
  </si>
  <si>
    <t>01205602</t>
  </si>
  <si>
    <t>01200301</t>
  </si>
  <si>
    <t>01200401</t>
  </si>
  <si>
    <t>01206901</t>
  </si>
  <si>
    <t>Letrozole tablet 2.5mg</t>
  </si>
  <si>
    <t>DHS/RP/254/18</t>
  </si>
  <si>
    <t>Hemas Pharmaceuticals (Pte.) Ltd - SL</t>
  </si>
  <si>
    <t>01207101</t>
  </si>
  <si>
    <t>Flutamide tablet 250mg</t>
  </si>
  <si>
    <t>DHS/RP/51/18</t>
  </si>
  <si>
    <t>BDH industries Ltd - India</t>
  </si>
  <si>
    <t>01205001</t>
  </si>
  <si>
    <t>01205002</t>
  </si>
  <si>
    <t>B.Braun Medical Industries SDN BHD - Malaysia</t>
  </si>
  <si>
    <t>00500205</t>
  </si>
  <si>
    <t>Beximco Pharmaceuticals Ltd - Bangladesh</t>
  </si>
  <si>
    <t>00500107</t>
  </si>
  <si>
    <t>00500402</t>
  </si>
  <si>
    <t>Madras Pharmaceuticals - India</t>
  </si>
  <si>
    <t>00902901</t>
  </si>
  <si>
    <t>01000701</t>
  </si>
  <si>
    <t>01000602</t>
  </si>
  <si>
    <t>01100102</t>
  </si>
  <si>
    <t>01102001</t>
  </si>
  <si>
    <t>Clobetasol propionate Ointment 0.05%,15g tube</t>
  </si>
  <si>
    <t>01204002</t>
  </si>
  <si>
    <t>01207301</t>
  </si>
  <si>
    <t>00201501</t>
  </si>
  <si>
    <t>Yaden International (Pvt) Ltd - SL</t>
  </si>
  <si>
    <t>Leader Pharma Agency - SL</t>
  </si>
  <si>
    <t>00202201</t>
  </si>
  <si>
    <t>Methyldopa Tablet 250 mg</t>
  </si>
  <si>
    <t>00404001</t>
  </si>
  <si>
    <t>C&amp;F</t>
  </si>
  <si>
    <t>Ciron Drugs &amp; Pharmaceuticals (Pvt) Ltd - India</t>
  </si>
  <si>
    <t>01400801</t>
  </si>
  <si>
    <t>Hydroxychloroquine sulphate tablet 200mg</t>
  </si>
  <si>
    <t>00107101</t>
  </si>
  <si>
    <t>00107201</t>
  </si>
  <si>
    <t>00103202</t>
  </si>
  <si>
    <t>Verve Humancare Laboratories - India</t>
  </si>
  <si>
    <t>00201301</t>
  </si>
  <si>
    <t>00205404</t>
  </si>
  <si>
    <t xml:space="preserve">Aspirin enteric coated tablet 75mg
</t>
  </si>
  <si>
    <t>DHS/RP/531/18</t>
  </si>
  <si>
    <t>Softcare International Pvt Ltd - SL</t>
  </si>
  <si>
    <t>00402702</t>
  </si>
  <si>
    <t>Thiamine hydrochloride Injection 100mg in 2ml ampoule</t>
  </si>
  <si>
    <t>00403101</t>
  </si>
  <si>
    <t>00101401</t>
  </si>
  <si>
    <t>00104401</t>
  </si>
  <si>
    <t>Macleods Pharmaceuticals - India</t>
  </si>
  <si>
    <t>00405302</t>
  </si>
  <si>
    <t>Grifols Asia Pacific Pte Ltd - Singapore</t>
  </si>
  <si>
    <t>Shenzhen Techdow Pharmaceuticals Co Ltd - China</t>
  </si>
  <si>
    <t>00204701</t>
  </si>
  <si>
    <t>Enoxaparin Injection 40mg in 0.4ml prefilled syringe</t>
  </si>
  <si>
    <t>DHS/RP/82/18</t>
  </si>
  <si>
    <t>Popular Pharmaceuticals Ltd - Bangladesh</t>
  </si>
  <si>
    <t>Flucloxacillin capsule 500mg</t>
  </si>
  <si>
    <t>00100804</t>
  </si>
  <si>
    <t>Eureka Life Sciences Pte Ltd - Singapore</t>
  </si>
  <si>
    <t>Sparsha Pharma pvt ltd - India</t>
  </si>
  <si>
    <t>00000403</t>
  </si>
  <si>
    <t>Fentanyl  transdermal patches 25mcg per hour</t>
  </si>
  <si>
    <t>DHS/RP/460/18</t>
  </si>
  <si>
    <t>Ipratropium Br. Resp.sol.25mg/1ml,2ml</t>
  </si>
  <si>
    <t>DHS/RP/80/18</t>
  </si>
  <si>
    <t>Cipla Limited -India</t>
  </si>
  <si>
    <t xml:space="preserve">USD </t>
  </si>
  <si>
    <t>Reliance Life Sciences (Pvt) Ltd - India</t>
  </si>
  <si>
    <t>Celon Laboratories Ltd - India</t>
  </si>
  <si>
    <t>Dantroline sodium inj. 20mg</t>
  </si>
  <si>
    <t>DHS/RP/108/18</t>
  </si>
  <si>
    <t>Masters Pharmaceuticals Ltd - UK</t>
  </si>
  <si>
    <t>Hemas Pharmaceuticals (Pvt) Ltd - SL</t>
  </si>
  <si>
    <t>01001601</t>
  </si>
  <si>
    <t>01101702</t>
  </si>
  <si>
    <t>George Steuart Health (Pvt) Ltd - SL</t>
  </si>
  <si>
    <t>Morison PLC - SL</t>
  </si>
  <si>
    <t>J.A.United Exports Pvt Ltd - India</t>
  </si>
  <si>
    <t>Scott Edil Pharmacia Ltd - India</t>
  </si>
  <si>
    <t>01107002</t>
  </si>
  <si>
    <t>Emar Pharma (Pvt) Ltd - SL</t>
  </si>
  <si>
    <t>01103602</t>
  </si>
  <si>
    <t>Cetrimide cream 0.5%, 50g tube</t>
  </si>
  <si>
    <t>DHS/RP/486/18</t>
  </si>
  <si>
    <t>01201102</t>
  </si>
  <si>
    <t>A.Baur &amp; Co. (Pvt) Ltd - Colombo</t>
  </si>
  <si>
    <t>George Steuart Health Pvt Ltd - Mount Lavinia</t>
  </si>
  <si>
    <t>Ifosfamide1g vial+Mesna 100mg</t>
  </si>
  <si>
    <t>DHS/RP/453/18</t>
  </si>
  <si>
    <t>Orexo Bio Pharma (Pvt) Ltd - SL</t>
  </si>
  <si>
    <t>01203602</t>
  </si>
  <si>
    <t>Natco Pharma Ltd - India</t>
  </si>
  <si>
    <t>Sterling Lab - India</t>
  </si>
  <si>
    <t>Pharmace Pvt Ltd - SL</t>
  </si>
  <si>
    <t>Alvita Pharma (Pvt) Ltd - India</t>
  </si>
  <si>
    <t>00404004</t>
  </si>
  <si>
    <t>Mannitol 20% I.V.Infusion,250ml</t>
  </si>
  <si>
    <t>DHS/RP/474/18</t>
  </si>
  <si>
    <t>Aculife Healthcare pvt ltd  - India</t>
  </si>
  <si>
    <t>00701103</t>
  </si>
  <si>
    <t>00700303</t>
  </si>
  <si>
    <t>00701703</t>
  </si>
  <si>
    <t>Prednisolone Tablet 20mg</t>
  </si>
  <si>
    <t>DHS/RP/314/18</t>
  </si>
  <si>
    <t>Eureka Lifescience pvt ltd  - Singapore</t>
  </si>
  <si>
    <t>00701801</t>
  </si>
  <si>
    <t>00702003</t>
  </si>
  <si>
    <t>Ethinyloestradiol tablet 20mcg</t>
  </si>
  <si>
    <t>DHS/RP/507/18</t>
  </si>
  <si>
    <t>Orexo Bio Pharma - SL</t>
  </si>
  <si>
    <t>00706601</t>
  </si>
  <si>
    <t>00706602</t>
  </si>
  <si>
    <t>00704001</t>
  </si>
  <si>
    <t>Danazol cap. 100mg</t>
  </si>
  <si>
    <t>DHS/RP/473/18</t>
  </si>
  <si>
    <t>00302403</t>
  </si>
  <si>
    <t>Torrent Pharmaceuticals Ltd - India</t>
  </si>
  <si>
    <t>Duloxetine(hydrochloride)20 mg</t>
  </si>
  <si>
    <t>DHS/RP/311/18</t>
  </si>
  <si>
    <t>Getz Pharma pvt ltd - Pakistan</t>
  </si>
  <si>
    <t>Breathe Free Lanka Pvt Ltd</t>
  </si>
  <si>
    <t>Leben Laboratories Pvt Ltd - India</t>
  </si>
  <si>
    <t>00303104</t>
  </si>
  <si>
    <t>Ondansetron tablet 4mg</t>
  </si>
  <si>
    <t>DHS/RP/243/18</t>
  </si>
  <si>
    <t>00303105</t>
  </si>
  <si>
    <t>Centaur Pharmaceuticals Pvt Ltd - India</t>
  </si>
  <si>
    <t>00306802</t>
  </si>
  <si>
    <t>Zota Pharmaceuticals (Pvt) Ltd - India</t>
  </si>
  <si>
    <t>00802501</t>
  </si>
  <si>
    <t>00103004</t>
  </si>
  <si>
    <t xml:space="preserve">Clarithromycin syrup 125mg/5ml,50ml bottle
 </t>
  </si>
  <si>
    <t>DHS/RP/366/18</t>
  </si>
  <si>
    <t>00303805</t>
  </si>
  <si>
    <t>00305004</t>
  </si>
  <si>
    <t>00111901</t>
  </si>
  <si>
    <t>Valaciclovir tablet 500mg</t>
  </si>
  <si>
    <t>DHS/RP/228/18</t>
  </si>
  <si>
    <t>00108401</t>
  </si>
  <si>
    <t>Rifampicin Cap. 150mg</t>
  </si>
  <si>
    <t>DHS/RP/458/18</t>
  </si>
  <si>
    <t>01202601</t>
  </si>
  <si>
    <t>01202602</t>
  </si>
  <si>
    <t>Olive Healthcare - India</t>
  </si>
  <si>
    <t>Pharma Associates - SL</t>
  </si>
  <si>
    <t>00904003</t>
  </si>
  <si>
    <t>Chloramphenicol Eye Oint..</t>
  </si>
  <si>
    <t>DHS/RP/346/18</t>
  </si>
  <si>
    <t>B.D.H. Industries ltd - India</t>
  </si>
  <si>
    <t>00904601</t>
  </si>
  <si>
    <t>00904301</t>
  </si>
  <si>
    <t>00904801</t>
  </si>
  <si>
    <t>Proparacaine Hcl Ophthalmic</t>
  </si>
  <si>
    <t>DHS/RP/365/18</t>
  </si>
  <si>
    <t>Lenstech Inovation Pvt Ltd - SL</t>
  </si>
  <si>
    <t>00201203</t>
  </si>
  <si>
    <t>Cadila Healthcare Ltd - India</t>
  </si>
  <si>
    <t>00203203</t>
  </si>
  <si>
    <t>00203302</t>
  </si>
  <si>
    <t>00203403</t>
  </si>
  <si>
    <t>00207402</t>
  </si>
  <si>
    <t>Clonidine Hcl inj. (prsv.free)</t>
  </si>
  <si>
    <t>DHS/RP/394/18</t>
  </si>
  <si>
    <t>01502601</t>
  </si>
  <si>
    <t>Sugammadex injection 100mg/ml,</t>
  </si>
  <si>
    <t>DHS/RP/373/18</t>
  </si>
  <si>
    <t>Cadila Pharmaceuticals Ltd - India</t>
  </si>
  <si>
    <t>00501504</t>
  </si>
  <si>
    <t>Adrenaline inj. (1:10,000),</t>
  </si>
  <si>
    <t>DHS/RP/398/18</t>
  </si>
  <si>
    <t>Emerchemie NB (Ceylon) Ltd - SL</t>
  </si>
  <si>
    <t>Taian Dalu Medical Instrument Co Ltd - China</t>
  </si>
  <si>
    <t>01105702</t>
  </si>
  <si>
    <t>Mometasone Furoate 0.1%,15g</t>
  </si>
  <si>
    <t>DHS/RP/333/18</t>
  </si>
  <si>
    <t>Glenmark Pharmaceuticals Ltd - India</t>
  </si>
  <si>
    <t>00208801</t>
  </si>
  <si>
    <t>00802002</t>
  </si>
  <si>
    <t>Pantoprazole 40mg</t>
  </si>
  <si>
    <t>DHS/RP/466/18</t>
  </si>
  <si>
    <t>Hemas Pharmaceuticals Pvt Ltd - SL</t>
  </si>
  <si>
    <t>01402401</t>
  </si>
  <si>
    <t>00502901</t>
  </si>
  <si>
    <t>Talc powder sterile 4g bottle</t>
  </si>
  <si>
    <t>DHS/RP/424/18</t>
  </si>
  <si>
    <t>Kish International - SL</t>
  </si>
  <si>
    <t>00207001</t>
  </si>
  <si>
    <t>01300602</t>
  </si>
  <si>
    <t>01301502</t>
  </si>
  <si>
    <t>01301802</t>
  </si>
  <si>
    <t>Tolterodine sustained release cap 2mg</t>
  </si>
  <si>
    <t>DHS/RP/548/18</t>
  </si>
  <si>
    <t>Tabrane Pharmaceuticals pvt ltd  -colombo</t>
  </si>
  <si>
    <t>01201703</t>
  </si>
  <si>
    <t>Cytarabine injection 1g in 10ml</t>
  </si>
  <si>
    <t>DHS/RP/431/18</t>
  </si>
  <si>
    <t>George Steruart Health pvt ltd - Sri lanka</t>
  </si>
  <si>
    <t>00302902</t>
  </si>
  <si>
    <t>Venlafaxine HCl Cap. E.R. 75mg</t>
  </si>
  <si>
    <t>DHS/RP/461/18</t>
  </si>
  <si>
    <t>Inventia Healthcare (Pvt) Ltd - India</t>
  </si>
  <si>
    <t>Hetero Labs Ltd - India</t>
  </si>
  <si>
    <t>01300501</t>
  </si>
  <si>
    <t>Etonogestrel implant single rod</t>
  </si>
  <si>
    <t>DHS/RP/485/18</t>
  </si>
  <si>
    <t>Morphine sulphate Tab. 30mg</t>
  </si>
  <si>
    <t>DHS/RP/526/18</t>
  </si>
  <si>
    <t>00300501</t>
  </si>
  <si>
    <t>Chloral hydrate crystals</t>
  </si>
  <si>
    <t>DHS/P/WW/442/19</t>
  </si>
  <si>
    <t>L W Medicals - SL</t>
  </si>
  <si>
    <t>00300502</t>
  </si>
  <si>
    <t xml:space="preserve">Chloral hydrate Oral Solution,   500mg / 5ml in 200ml Bottle
 </t>
  </si>
  <si>
    <t>DHS/P/WW/237/19</t>
  </si>
  <si>
    <t>LW Medicals - Malabe</t>
  </si>
  <si>
    <t>DHS/P/WW/242/19</t>
  </si>
  <si>
    <t>00301801</t>
  </si>
  <si>
    <t>Clozapine tablet 100mg</t>
  </si>
  <si>
    <t>DHS/P/WW/324/19</t>
  </si>
  <si>
    <t>00301901</t>
  </si>
  <si>
    <t>Olanzapine tablet 5mg</t>
  </si>
  <si>
    <t>DHS/P/WW/382/19</t>
  </si>
  <si>
    <t>Hiral Labs Ltd - India</t>
  </si>
  <si>
    <t xml:space="preserve">Clomipramine hydrochloride Tablet 50 mg
 </t>
  </si>
  <si>
    <t>DHS/P/WW/249/19</t>
  </si>
  <si>
    <t>00302501</t>
  </si>
  <si>
    <t xml:space="preserve">Doxepin hydrochloride Capsule 50mg
 </t>
  </si>
  <si>
    <t>DHS/P/WW/250/19</t>
  </si>
  <si>
    <t>00302701</t>
  </si>
  <si>
    <t>Fluoxetine hydrochloride Capsule 20mg</t>
  </si>
  <si>
    <t>DHS/P/WW/251/19</t>
  </si>
  <si>
    <t>Medibios Laboratories  Ltd - India</t>
  </si>
  <si>
    <t xml:space="preserve">venlafaxine extended release capsules 37.5mg
 </t>
  </si>
  <si>
    <t>DHS/P/WW/325/19</t>
  </si>
  <si>
    <t>Venlafaxine Hydrochloride extended release capsules 75mg</t>
  </si>
  <si>
    <t>DHS/P/WW/326/19</t>
  </si>
  <si>
    <t>00303103</t>
  </si>
  <si>
    <t xml:space="preserve">Ondansetron Inj. 8mg in 4ml ampoule
 </t>
  </si>
  <si>
    <t>DHS/P/WW/254/19</t>
  </si>
  <si>
    <t>Flagship Biotech International - India</t>
  </si>
  <si>
    <t xml:space="preserve">Ondansetron Oral Solution 4mg/5ml, 50ml bottle
 </t>
  </si>
  <si>
    <t>DHS/P/WW/256/19</t>
  </si>
  <si>
    <t xml:space="preserve">Carbamazepine syrup 100mg in 5ml,100ml bottle
 </t>
  </si>
  <si>
    <t>DHS/P/WW/383/19</t>
  </si>
  <si>
    <t>00304001</t>
  </si>
  <si>
    <t>Sodium valproate Tablet 100mg</t>
  </si>
  <si>
    <t>DHS/P/WW/263/19</t>
  </si>
  <si>
    <t>A.M.N.Life Sciences Pvt Ltd - India</t>
  </si>
  <si>
    <t>00305002</t>
  </si>
  <si>
    <t xml:space="preserve">Co-careldopa Tablet 25/250mg
 </t>
  </si>
  <si>
    <t>DHS/P/WW/267/19</t>
  </si>
  <si>
    <t xml:space="preserve">Duloxetine (as hydrochloride) 20 mg Capsules
 </t>
  </si>
  <si>
    <t>DHS/P/WW/260/19</t>
  </si>
  <si>
    <t>00306301</t>
  </si>
  <si>
    <t xml:space="preserve">Donepezil Hydrochloride tablet 5mg
 </t>
  </si>
  <si>
    <t>DHS/P/WW/261/19</t>
  </si>
  <si>
    <t xml:space="preserve">Alprazolam tablet 0.5mg
 </t>
  </si>
  <si>
    <t>DHS/P/WW/268/19</t>
  </si>
  <si>
    <t>00901702</t>
  </si>
  <si>
    <t>Timolol maleate Eye Drops 0.5%, 5ml vial</t>
  </si>
  <si>
    <t>DHS/P/WW/274/19</t>
  </si>
  <si>
    <t>Remington Pharmaceuticals Industries (Pvt) Ltd - Pakistan</t>
  </si>
  <si>
    <t>00901801</t>
  </si>
  <si>
    <t>Acetazolamide tablet 250mg vial</t>
  </si>
  <si>
    <t>DHS/P/WW/275/19</t>
  </si>
  <si>
    <t>BDH Industries Ltd - India</t>
  </si>
  <si>
    <t>00901903</t>
  </si>
  <si>
    <t>Pilocarpine nitrate Eye Drops 4% in 10ml vial</t>
  </si>
  <si>
    <t>DHS/P/WW/276/19</t>
  </si>
  <si>
    <t>kim Chemicals - India</t>
  </si>
  <si>
    <t xml:space="preserve">Paraffin,yellow soft
 </t>
  </si>
  <si>
    <t>DHS/P/WW/279/19</t>
  </si>
  <si>
    <t>Betamethasone dipropionate 0.05%, 30ml bottle</t>
  </si>
  <si>
    <t>DHS/P/WW/280/19</t>
  </si>
  <si>
    <t>00903001</t>
  </si>
  <si>
    <t xml:space="preserve">Brinzolamide eye drops 1%,in 5ml dropper bottle
 </t>
  </si>
  <si>
    <t>DHS/P/WW/328/19</t>
  </si>
  <si>
    <t xml:space="preserve">Flucloxacillin Oral Solution125mg/5ml in 100ml bottle
 </t>
  </si>
  <si>
    <t>DHS/P/WW/180/19</t>
  </si>
  <si>
    <t>Nawana Pharmaceuticals Ltd - Bangladesh</t>
  </si>
  <si>
    <t xml:space="preserve">Cefuroxime Tablet 125mg
 </t>
  </si>
  <si>
    <t>DHS/P/WW/175/19</t>
  </si>
  <si>
    <t>00000806</t>
  </si>
  <si>
    <t xml:space="preserve">Morphine Sulphate Controlled Release tablet 60mg
 </t>
  </si>
  <si>
    <t>DHS/P/WW/69/19</t>
  </si>
  <si>
    <t xml:space="preserve">Salbutamol aerosol Inhaler 100mcg/metered dose, 200 dose Unit
 </t>
  </si>
  <si>
    <t>DHS/P/WW/33/19</t>
  </si>
  <si>
    <t>Shandong Jewim Pharmaceuticals Co  Ltd - China</t>
  </si>
  <si>
    <t xml:space="preserve">Fluticasone propionate 250mcg with Salmeterol xinafoate 25mcg / metered dose,120 dose unit
 </t>
  </si>
  <si>
    <t>DHS/P/M/WW/06/19</t>
  </si>
  <si>
    <t>00902202</t>
  </si>
  <si>
    <t xml:space="preserve">Hydroxypropylmethylcellulose ophthalmic solution for intraocular use 2%, 5ml prefilled syringe
 </t>
  </si>
  <si>
    <t>DHS/P/WW/509/19</t>
  </si>
  <si>
    <t xml:space="preserve">Betamethasone sodium phosphate for Eye,Ear or Nasal drops 0.1% in 7.5ml vial
 </t>
  </si>
  <si>
    <t>DHS/P/WW/286/19</t>
  </si>
  <si>
    <t xml:space="preserve">Xylometazoline hydrochloride Nasal drops 0.1% in 10ml dropper bottle
 </t>
  </si>
  <si>
    <t>DHS/P/WW/287/19</t>
  </si>
  <si>
    <t xml:space="preserve">Clotrimazole mouth paint 1%, 15ml bottle
 </t>
  </si>
  <si>
    <t>DHS/P/WW/288/19</t>
  </si>
  <si>
    <t>01001801</t>
  </si>
  <si>
    <t xml:space="preserve">Miconazole Oromucosal gel 40g tube/container.
 </t>
  </si>
  <si>
    <t>DHS/P/WW/289/19</t>
  </si>
  <si>
    <t>Randwin Exim Pvt Ltd - India</t>
  </si>
  <si>
    <t>01101501</t>
  </si>
  <si>
    <t>Hydrocortisone 0.5% with Clioquinol 3% Cream,15g tube</t>
  </si>
  <si>
    <t>DHS/P/WW/295/19</t>
  </si>
  <si>
    <t>Galentic Pharma (India) Pvt Ltd - India</t>
  </si>
  <si>
    <t>DHS/P/WW/357/19</t>
  </si>
  <si>
    <t>01102201</t>
  </si>
  <si>
    <t>Silversulphadiazine cream 1%,500g Jar</t>
  </si>
  <si>
    <t>DHS/P/WW/392/19</t>
  </si>
  <si>
    <t>01104001</t>
  </si>
  <si>
    <t>Hydrogen peroxide 6%v/v 450ml bottle</t>
  </si>
  <si>
    <t>DHS/P/WW/512/19</t>
  </si>
  <si>
    <t>01104801</t>
  </si>
  <si>
    <t>Zinc oxide powder</t>
  </si>
  <si>
    <t>DHS/P/WW/395/19</t>
  </si>
  <si>
    <t xml:space="preserve">Bimatoprost ophthalmic suspension 30mcg/ml,3ml vial
 </t>
  </si>
  <si>
    <t>DHS/P/WW/117/19</t>
  </si>
  <si>
    <t>00902502</t>
  </si>
  <si>
    <t>Silicone oil 10ml bottle</t>
  </si>
  <si>
    <t>DHS/P/WW/116/19</t>
  </si>
  <si>
    <t>Lenstech Innovations (Pvt) Ltd - SL</t>
  </si>
  <si>
    <t>Yaden International Ltd - Colombo</t>
  </si>
  <si>
    <t xml:space="preserve">Labetalol hydrochloride Tablet 100mg
 </t>
  </si>
  <si>
    <t>DHS/P/WW/193/19</t>
  </si>
  <si>
    <t>Emcure Pharmaceuticals Ltd - India</t>
  </si>
  <si>
    <t>00401301</t>
  </si>
  <si>
    <t>Compound sodium lactate for intravenous infusion 500ml Bottle</t>
  </si>
  <si>
    <t>DHS/P/WW/85/19</t>
  </si>
  <si>
    <t>Sichuan Kelun Pharmaceuticals Co Ltd - China</t>
  </si>
  <si>
    <t>AMN Life Sciences Pvt Ltd - India</t>
  </si>
  <si>
    <t xml:space="preserve">Cyclophosphamide tablet 50mg
 </t>
  </si>
  <si>
    <t>DHS/P/WW/49/19</t>
  </si>
  <si>
    <t>Eureka Life Science Pte Ltd - Singapore</t>
  </si>
  <si>
    <t>Samarth Life Sciences Pvt Ltd - India</t>
  </si>
  <si>
    <t xml:space="preserve">Carboplatin injection 450mg in 45ml vial
 </t>
  </si>
  <si>
    <t>DHS/P/WW/53/19</t>
  </si>
  <si>
    <t xml:space="preserve">Imatinib mesilate capsules 100mg
 </t>
  </si>
  <si>
    <t>DHS/P/WW/55/19</t>
  </si>
  <si>
    <t xml:space="preserve">Irinotecan hydrochloride trihydrate injection 40mg in 2ml vial
 </t>
  </si>
  <si>
    <t>DHS/P/WW/30/19</t>
  </si>
  <si>
    <t xml:space="preserve">Irinotecan hydrochloride trihydrate injection 100mg in 5ml vial
 </t>
  </si>
  <si>
    <t xml:space="preserve">Goserelin acetate implant 3.6mg (in syringe applicator)
 </t>
  </si>
  <si>
    <t>DHS/P/M/WW/03/19</t>
  </si>
  <si>
    <t>Astra Zeneca AB - Sweden</t>
  </si>
  <si>
    <t xml:space="preserve">Dasatinib tablet 50mg  
 </t>
  </si>
  <si>
    <t>DHS/P/WW/331/19</t>
  </si>
  <si>
    <t>A.V.H.Distributors Pvt Ltd - SL</t>
  </si>
  <si>
    <t>DHS/P/WW/335/19</t>
  </si>
  <si>
    <t>Novatis Pharma Service INC - Switzerland</t>
  </si>
  <si>
    <t xml:space="preserve">Tacrolimus capsule 1mg
 </t>
  </si>
  <si>
    <t>DHS/P/WW/359/19</t>
  </si>
  <si>
    <t>Markss HLC (Pvt) Ltd - SL</t>
  </si>
  <si>
    <t>01202804</t>
  </si>
  <si>
    <t xml:space="preserve">Folinic acid injection 15mg in 2ml  ampoule.
 </t>
  </si>
  <si>
    <t>DHS/P/WW/529/19</t>
  </si>
  <si>
    <t>01206101</t>
  </si>
  <si>
    <t xml:space="preserve">Filgrastim injection 300mcg in 1ml prefilled syringe/vial
 </t>
  </si>
  <si>
    <t>DHS/P/WW/524/19</t>
  </si>
  <si>
    <t>DHS/P/WW/206/19</t>
  </si>
  <si>
    <t>00205301</t>
  </si>
  <si>
    <t xml:space="preserve">Abciximab Intravenousb Infusion 10mg in 5ml
 </t>
  </si>
  <si>
    <t>DHS/P/WW/222/19</t>
  </si>
  <si>
    <t>00402201</t>
  </si>
  <si>
    <t xml:space="preserve">Protein hydrolysate Injection 100ml Bottle
 </t>
  </si>
  <si>
    <t>DHS/P/WW/403/19</t>
  </si>
  <si>
    <t xml:space="preserve">Epoetin injection 2,000 IU Vial/Pre-filled syringe
 </t>
  </si>
  <si>
    <t xml:space="preserve">DHS/P/WW/219/19 </t>
  </si>
  <si>
    <t>Shenyang Sunshine Pharmaceuticals Co Ltd - China</t>
  </si>
  <si>
    <t xml:space="preserve">Epoetin injection 10,000 IU Vial / Pre-filled syringe
 </t>
  </si>
  <si>
    <t>DHS/P/WW/218/19</t>
  </si>
  <si>
    <t xml:space="preserve">Albumin  solution ( human ) 5% ,250ml bottle
 </t>
  </si>
  <si>
    <t>DHS/P/WW/207/19</t>
  </si>
  <si>
    <t>00501601</t>
  </si>
  <si>
    <t xml:space="preserve">Beractant suspension 8ml vial
 </t>
  </si>
  <si>
    <t>DHS/P/WW/214/19</t>
  </si>
  <si>
    <t>Abbvie Logistics B.V-Netherlands</t>
  </si>
  <si>
    <t xml:space="preserve">Heparin Injection 25,000 I.U.in 5ml Vial
 </t>
  </si>
  <si>
    <t>DHS/P/WW/413/19</t>
  </si>
  <si>
    <t>00402202</t>
  </si>
  <si>
    <t xml:space="preserve">Amino acids solution for intravenous infusion 500ml Bottle
 </t>
  </si>
  <si>
    <t>DHS/P/WW/449/19</t>
  </si>
  <si>
    <t>fresenius Kabi Asia Pacific Ltd - Hong Kong</t>
  </si>
  <si>
    <t>00602201</t>
  </si>
  <si>
    <t>Antitetanus human immunoglobulin 250IU in a PF syr</t>
  </si>
  <si>
    <t>DHS/P/WW/450/19</t>
  </si>
  <si>
    <t>ABC Pharma - SL</t>
  </si>
  <si>
    <t>00700801</t>
  </si>
  <si>
    <t>Insulin Soluble (Human)1000IU/10 vial</t>
  </si>
  <si>
    <t>DHS/P/WW/438/19</t>
  </si>
  <si>
    <t>Gulf Pharmaceuticals Industries (Julphar) - UAE</t>
  </si>
  <si>
    <t>00703401</t>
  </si>
  <si>
    <t xml:space="preserve">Vasopressin Injection 20 I.U. in 1ml ampoule
 </t>
  </si>
  <si>
    <t>DHS/P/WW/440/19</t>
  </si>
  <si>
    <t>Klintas Pvt Ltd - SL</t>
  </si>
  <si>
    <t>01300102</t>
  </si>
  <si>
    <t>Ergometrine maleate injection 500mcg in 1ml ampoule</t>
  </si>
  <si>
    <t>DHS/P/WW/455/19</t>
  </si>
  <si>
    <t>Ciron Drugs &amp; pharmaceuticals - India</t>
  </si>
  <si>
    <t>01300202</t>
  </si>
  <si>
    <t>Oxytocin Injection 5 I.U. in 1ml ampoule</t>
  </si>
  <si>
    <t>DHS/P/WW/418/19</t>
  </si>
  <si>
    <t>01501401</t>
  </si>
  <si>
    <t xml:space="preserve">Suxamethonium chloride injection 100mg in 2ml amp
 </t>
  </si>
  <si>
    <t>DHS/P/WW/459/19</t>
  </si>
  <si>
    <t xml:space="preserve">Bisoprolol fumarate tablets 5mg
 </t>
  </si>
  <si>
    <t>DHS/P/WW/151/19</t>
  </si>
  <si>
    <t>DHS/P/WW/157/19</t>
  </si>
  <si>
    <t>Micro Labs - India</t>
  </si>
  <si>
    <t>00201601</t>
  </si>
  <si>
    <t xml:space="preserve">Metoprolol Tablet 50mg
 </t>
  </si>
  <si>
    <t>DHS/P/WW/159/19</t>
  </si>
  <si>
    <t xml:space="preserve">Metoprolol Tartrate injection 5mg in 5ml ampoule
 </t>
  </si>
  <si>
    <t>DHS/P/WW/166/19</t>
  </si>
  <si>
    <t xml:space="preserve">Terlipressin acetate injection1mg vial
 </t>
  </si>
  <si>
    <t>DHS/P/WW/337/19</t>
  </si>
  <si>
    <t>Klintas (Pvt) Ltd - SL</t>
  </si>
  <si>
    <t xml:space="preserve">Doxorubicin hydrochloride,concentrated(Liposomal)for IV infusion 20mg in 10ml vial
 </t>
  </si>
  <si>
    <t>DHS/P/WW/338/19</t>
  </si>
  <si>
    <t>George Steuart Health pvt ltd - Sri lanka</t>
  </si>
  <si>
    <t>Serum Institute of  india Ltd - India</t>
  </si>
  <si>
    <t>USV Pvt Ltd - India</t>
  </si>
  <si>
    <t>Scott-Edil Pharmacia Ltd - India</t>
  </si>
  <si>
    <t xml:space="preserve">Carbamazepine modified release Tablet  200mg.
 </t>
  </si>
  <si>
    <t>DHS/P/WW/124/19</t>
  </si>
  <si>
    <t>DHS/P/WW/127/19</t>
  </si>
  <si>
    <t>Madras Pharmaceuticals factory - India</t>
  </si>
  <si>
    <t>Tabrane Pharmaceuticals - SL</t>
  </si>
  <si>
    <t xml:space="preserve">Co-careldopa Modified Release tablet 50mg/200mg
 </t>
  </si>
  <si>
    <t>DHS/P/WW/227/19</t>
  </si>
  <si>
    <t>00305501</t>
  </si>
  <si>
    <t>Atomoxetine hydrochloride capsule 10mg</t>
  </si>
  <si>
    <t>DHS/P/WW/133/19</t>
  </si>
  <si>
    <t>IPCA Laboratories - India</t>
  </si>
  <si>
    <t>00701101</t>
  </si>
  <si>
    <t>Thyroxine sodium tablets 50mcg</t>
  </si>
  <si>
    <t>DHS/P/WW/363/19</t>
  </si>
  <si>
    <t>00701804</t>
  </si>
  <si>
    <t>Methylprednisolone sodium Succinate Injection for IV use 500mg Vial</t>
  </si>
  <si>
    <t>DHS/P/WW/365/19</t>
  </si>
  <si>
    <t>00701902</t>
  </si>
  <si>
    <t>Conjugated Estrogens Tablet 0.625mg</t>
  </si>
  <si>
    <t>DHS/P/WW/312/19</t>
  </si>
  <si>
    <t>Emar Pharma (pvt) ltd - Srilanka</t>
  </si>
  <si>
    <t>00702501</t>
  </si>
  <si>
    <t>Norethisterone tablet 5mg</t>
  </si>
  <si>
    <t>DHS/P/WW/314/19</t>
  </si>
  <si>
    <t>00702701</t>
  </si>
  <si>
    <t>Testosterone enanthate Injection 250mg in 1ml ampoule</t>
  </si>
  <si>
    <t>DHS/P/WW/315/19</t>
  </si>
  <si>
    <t>00703301</t>
  </si>
  <si>
    <t>Desmopressin tablets 100mcg</t>
  </si>
  <si>
    <t>DHS/P/WW/409/19</t>
  </si>
  <si>
    <t>Sunshine Healthcare Lanka Ltd - SL</t>
  </si>
  <si>
    <t xml:space="preserve">Gliclazide modified released tablet 30mg
 </t>
  </si>
  <si>
    <t>DHS/P/WW/300/19</t>
  </si>
  <si>
    <t xml:space="preserve">Thyroxine tablet  25mcg
 </t>
  </si>
  <si>
    <t>DHS/P/WW/301/19</t>
  </si>
  <si>
    <t>Abbott India Ltd - India</t>
  </si>
  <si>
    <t xml:space="preserve">Methyl Prednisolone tablet 4mg
 </t>
  </si>
  <si>
    <t>DHS/P/WW/310/19</t>
  </si>
  <si>
    <t xml:space="preserve">Zoledronic acid Injection 4mg in 5ml vial
 </t>
  </si>
  <si>
    <t>DHS/P/WW/316/19</t>
  </si>
  <si>
    <t xml:space="preserve">Estradiol valerate tablet 1mg
 </t>
  </si>
  <si>
    <t>DHS/P/WW/321/19</t>
  </si>
  <si>
    <t xml:space="preserve">Estradiol valerate tablet 2mg
 </t>
  </si>
  <si>
    <t>DHS/P/WW/322/19</t>
  </si>
  <si>
    <t xml:space="preserve">Vinorelbine Injection 50mg vial
 </t>
  </si>
  <si>
    <t>DHS/P/WW/348/19</t>
  </si>
  <si>
    <t xml:space="preserve">Vinorelbine Injection 10mg  Vial
 </t>
  </si>
  <si>
    <t xml:space="preserve">Alfacalcidol Capsule 250ng
 </t>
  </si>
  <si>
    <t>DHS/P/WW/168/19</t>
  </si>
  <si>
    <t>00403203</t>
  </si>
  <si>
    <t>Phytomenadione Injection 10mg in 1ml Ampoule</t>
  </si>
  <si>
    <t>DHS/P/WW/172/19</t>
  </si>
  <si>
    <t>Ciron Drugs &amp; Pharmaceuticals Pvt.Ltd - India</t>
  </si>
  <si>
    <t>00501802</t>
  </si>
  <si>
    <t xml:space="preserve">spacer device for compatible with all metered dose inhalers
 </t>
  </si>
  <si>
    <t>DHS/P/WW/231/19</t>
  </si>
  <si>
    <t>00103002</t>
  </si>
  <si>
    <t xml:space="preserve">Clarithromycin lactobionate for IV infusion 500mg vial
 </t>
  </si>
  <si>
    <t>DHS/P/WW/599/19</t>
  </si>
  <si>
    <t>DHS/P/WW/538/19</t>
  </si>
  <si>
    <t>00107901</t>
  </si>
  <si>
    <t>Aciclovir Tablet 200mg</t>
  </si>
  <si>
    <t>DHS/P/WW/537/19</t>
  </si>
  <si>
    <t>Agio Pharmaceuticals Ltd - India</t>
  </si>
  <si>
    <t>00105203</t>
  </si>
  <si>
    <t xml:space="preserve">Metronidazole Injection 500mg in 100ml Bottle
 </t>
  </si>
  <si>
    <t>DHS/P/WW/598/19</t>
  </si>
  <si>
    <t>Hebei Tiancheng Pharmaceuticals Co Ltd - China</t>
  </si>
  <si>
    <t>00103601</t>
  </si>
  <si>
    <t xml:space="preserve">Teicoplanin Injection 200mg Vial
 </t>
  </si>
  <si>
    <t>DHS/P/WW/425/19</t>
  </si>
  <si>
    <t>Gufic Stridden Biopharma Pvt Ltd - India</t>
  </si>
  <si>
    <t xml:space="preserve">Fluconazole capsule 50mg
 </t>
  </si>
  <si>
    <t>DHS/P/WW/431/19</t>
  </si>
  <si>
    <t xml:space="preserve">Itraconazole capsule 100mg
 </t>
  </si>
  <si>
    <t>DHS/P/WW/433/19</t>
  </si>
  <si>
    <t>Cian Healthcare Pvt Ltd - India</t>
  </si>
  <si>
    <t>00103602</t>
  </si>
  <si>
    <t xml:space="preserve">Teicoplanin Injection 400mg Vial
 </t>
  </si>
  <si>
    <t>DHS/P/WW/426/19</t>
  </si>
  <si>
    <t xml:space="preserve">Clindamycin  hydrochloride Capsule 300mg
 </t>
  </si>
  <si>
    <t>DHS/P/WW/421/19</t>
  </si>
  <si>
    <t>00103501</t>
  </si>
  <si>
    <t xml:space="preserve">Vancomycin hydrochloride Injection 500mg Vial
 </t>
  </si>
  <si>
    <t>DHS/P/WW/423/19</t>
  </si>
  <si>
    <t>00102603</t>
  </si>
  <si>
    <t xml:space="preserve">Amikacin Injection 500mg in 2ml Vial
 </t>
  </si>
  <si>
    <t>DHS/P/WW/494/19</t>
  </si>
  <si>
    <t>00103201</t>
  </si>
  <si>
    <t xml:space="preserve">Clindamycin hydrochloride Capsule 150mg
 </t>
  </si>
  <si>
    <t>DHS/P/WW/465/19</t>
  </si>
  <si>
    <t xml:space="preserve">Colistimethate Sodium injection 1,000,000 IU, vial
 </t>
  </si>
  <si>
    <t>DHS/P/WW/469/19</t>
  </si>
  <si>
    <t xml:space="preserve">Valaciclovir tablet 500mg
 </t>
  </si>
  <si>
    <t>DHS/P/WW/437/19</t>
  </si>
  <si>
    <t xml:space="preserve">Brilliant blue G 0.05% in 1ml vial
 </t>
  </si>
  <si>
    <t>DHS/P/WW/612/19</t>
  </si>
  <si>
    <t>Lenstech Innovations pvt ltd - Battaramulla</t>
  </si>
  <si>
    <t xml:space="preserve">Tobramycin 0.3% with Dexamethasone 0.1% eye drops,10ml dropper bottle
 </t>
  </si>
  <si>
    <t>DHS/P/WW/607/19</t>
  </si>
  <si>
    <t>Popular Pharmaceuticas ltd - Bangladesh</t>
  </si>
  <si>
    <t>00904902</t>
  </si>
  <si>
    <t xml:space="preserve">Natamycin ophthalmic suspension 5% in 15ml vial
 </t>
  </si>
  <si>
    <t>DHS/P/WW/608/19</t>
  </si>
  <si>
    <t>01107102</t>
  </si>
  <si>
    <t xml:space="preserve">Clindamycin gel 1% w/v ,30g tube
 </t>
  </si>
  <si>
    <t>DHS/P/WW/605/19</t>
  </si>
  <si>
    <t>01107003</t>
  </si>
  <si>
    <t xml:space="preserve">Benzoyl peroxide gel 5%,30g tube
 </t>
  </si>
  <si>
    <t>DHS/P/WW/472/19</t>
  </si>
  <si>
    <t xml:space="preserve">Benzoyl peroxide gel 2.5%,20g tube
 </t>
  </si>
  <si>
    <t>DHS/P/WW/473/19</t>
  </si>
  <si>
    <t>Emar Phrama pvt ltd - Sri lanka</t>
  </si>
  <si>
    <t>00601702</t>
  </si>
  <si>
    <t xml:space="preserve">Adsorbed Diphtheria and Tetanus Vaccine (DT)10 dose vial.
 </t>
  </si>
  <si>
    <t>DHS/P/WW/478/19</t>
  </si>
  <si>
    <t>00601001</t>
  </si>
  <si>
    <t xml:space="preserve">Live Japanese Encephalitis, live attenuated vaccine for human use  (LJEV), 5 dose vial
 </t>
  </si>
  <si>
    <t>DHS/P/WW/481/19</t>
  </si>
  <si>
    <t>Sinopharm International Hong Kong Ltd - Hong Kong</t>
  </si>
  <si>
    <t>00601801</t>
  </si>
  <si>
    <t>Adsorbed Diphtheria Tetanus and Purtussis Vaccine (DPT) 10 dose Vial</t>
  </si>
  <si>
    <t>DHS/P/WW/483/19</t>
  </si>
  <si>
    <t>01102501</t>
  </si>
  <si>
    <t>Benzoic acid powder</t>
  </si>
  <si>
    <t>DHS/P/WW/374/19</t>
  </si>
  <si>
    <t>01102601</t>
  </si>
  <si>
    <t>Salicylic acid</t>
  </si>
  <si>
    <t>DHS/P/WW/375/19</t>
  </si>
  <si>
    <t xml:space="preserve">Carvedilol tablet 3.125mg
 </t>
  </si>
  <si>
    <t>DHS/P/WW/548/19</t>
  </si>
  <si>
    <t>Cadila Healthcare ltd - India</t>
  </si>
  <si>
    <t xml:space="preserve">Isosorbide Mononitrate SR tablet 30mg
 </t>
  </si>
  <si>
    <t>DHS/P/WW/563/19</t>
  </si>
  <si>
    <t>Micro labs Ltd - India</t>
  </si>
  <si>
    <t xml:space="preserve">Amlodipine Besylate tablet 2.5mg
 </t>
  </si>
  <si>
    <t>DHS/P/WW/547/19</t>
  </si>
  <si>
    <t xml:space="preserve">Diltiazem tablets(long acting)90mg
 </t>
  </si>
  <si>
    <t>DHS/P/WW/544/19</t>
  </si>
  <si>
    <t>01105701</t>
  </si>
  <si>
    <t xml:space="preserve">Mometasone furoate 0.1%,5g tube
 </t>
  </si>
  <si>
    <t>DHS/P/WW/471/19</t>
  </si>
  <si>
    <t xml:space="preserve">Mometasone Furoate 0.1%,15g tube
 </t>
  </si>
  <si>
    <t>DHS/P/WW/378/19</t>
  </si>
  <si>
    <t>01001104</t>
  </si>
  <si>
    <t xml:space="preserve">Tobramycin 0.3% with Dexamethasone 0.1% ear drops,10ml dropper bottle
 </t>
  </si>
  <si>
    <t>DHS/P/WW/377/19</t>
  </si>
  <si>
    <t>Remington Pharmaceutical Industries Pvt Ltd - Pakistan</t>
  </si>
  <si>
    <t>00405901</t>
  </si>
  <si>
    <t xml:space="preserve">Biotin Capsule 5mg
 </t>
  </si>
  <si>
    <t>DHS/P/WW/486/19</t>
  </si>
  <si>
    <t xml:space="preserve">Sotalol hydrochloride tablet 80mg
 </t>
  </si>
  <si>
    <t>DHS/P/WW/487/19</t>
  </si>
  <si>
    <t>Siba Healthcare (Pvt) Ltd - SL</t>
  </si>
  <si>
    <t>00110001</t>
  </si>
  <si>
    <t xml:space="preserve">Efavirenz 600 mg, Emtricitabine 200 mg,Tenofovir disoproxil (as fumarate) 300 mg tablet
 </t>
  </si>
  <si>
    <t>DHS/P/WW/633/19</t>
  </si>
  <si>
    <t>00110401</t>
  </si>
  <si>
    <t xml:space="preserve">Zidovudine 300mg + Lamivudine 150mg Tablet
 </t>
  </si>
  <si>
    <t>DHS/P/WW/636/19</t>
  </si>
  <si>
    <t>00110501</t>
  </si>
  <si>
    <t xml:space="preserve">Efavirenz Tablet 600mg
 </t>
  </si>
  <si>
    <t>DHS/P/WW/638/19</t>
  </si>
  <si>
    <t>00109501</t>
  </si>
  <si>
    <t xml:space="preserve">Nevirapine 200 mg,tablet
 </t>
  </si>
  <si>
    <t>DHS/P/WW/630/19</t>
  </si>
  <si>
    <t>00110402</t>
  </si>
  <si>
    <t xml:space="preserve">Lamivudine 30mg  + Zidovudine 60mg Tablet
 </t>
  </si>
  <si>
    <t>DHS/P/WW/637/19</t>
  </si>
  <si>
    <t>Micro labs lts - India</t>
  </si>
  <si>
    <t>01300601</t>
  </si>
  <si>
    <t xml:space="preserve">Potassium citrate powder
 </t>
  </si>
  <si>
    <t>DHS/P/WW/577/19</t>
  </si>
  <si>
    <t xml:space="preserve">Potassium citrate tablet 1080mg
 </t>
  </si>
  <si>
    <t>DHS/P/WW/578/19</t>
  </si>
  <si>
    <t xml:space="preserve">Tamsulosin capsule 0.4 mg
 </t>
  </si>
  <si>
    <t>DHS/P/WW/573/19</t>
  </si>
  <si>
    <t xml:space="preserve">Tolterodone sustained release capsule 2mg
 </t>
  </si>
  <si>
    <t>DHS/P/WW/574/19</t>
  </si>
  <si>
    <t>01500602</t>
  </si>
  <si>
    <t xml:space="preserve">Isoflurane for inhalational anaesthesia 250ml bottle
 </t>
  </si>
  <si>
    <t>DHS/P/WW/646/19</t>
  </si>
  <si>
    <t>Piramal Enterprises Ltd - India</t>
  </si>
  <si>
    <t>01500902</t>
  </si>
  <si>
    <t>Midazolam Maleate injection 5mg in 1ml ampoule</t>
  </si>
  <si>
    <t>DHS/P/WW/558/19</t>
  </si>
  <si>
    <t>01502105</t>
  </si>
  <si>
    <t xml:space="preserve">Lignocaine anhydrous gel 2% in 30g tubes
 </t>
  </si>
  <si>
    <t>DHS/P/WW/555/19</t>
  </si>
  <si>
    <t>01300401</t>
  </si>
  <si>
    <t>Levonorgestrel 20mcg/24h Intra-uterine system</t>
  </si>
  <si>
    <t>DHS/P/WW/583/19</t>
  </si>
  <si>
    <t>Bayer AG Germany</t>
  </si>
  <si>
    <t>01301603</t>
  </si>
  <si>
    <t xml:space="preserve">Terazosin tablet 5mg
 </t>
  </si>
  <si>
    <t>DHS/P/WW/584/19</t>
  </si>
  <si>
    <t xml:space="preserve">Papavarine Hydrochloride Injection 20mg in 1ml ampoule
 </t>
  </si>
  <si>
    <t>DHS/P/WW/589/19</t>
  </si>
  <si>
    <t>00203202</t>
  </si>
  <si>
    <t xml:space="preserve">Isosorbide Mononitrate SR tablet 60mg
 </t>
  </si>
  <si>
    <t>DHS/P/WW/657/19</t>
  </si>
  <si>
    <t>Micro Labs Ltd - India</t>
  </si>
  <si>
    <t>00203901</t>
  </si>
  <si>
    <t xml:space="preserve">Dobutamine Injection 250mg in 20ml vial
 </t>
  </si>
  <si>
    <t>DHS/P/WW/659/19</t>
  </si>
  <si>
    <t>Hameln Pharma Plus GMBH - Germany (50%)</t>
  </si>
  <si>
    <t>00900101</t>
  </si>
  <si>
    <t xml:space="preserve">Ciprofloxacin Eye  drops0.3%, 5ml dropper bottle
 </t>
  </si>
  <si>
    <t>DHS.P/WW/664/19</t>
  </si>
  <si>
    <t>ABC Pharma Service (pvt) ltd - Colombo</t>
  </si>
  <si>
    <t xml:space="preserve">Meloxicam tablet 7.5mg
 </t>
  </si>
  <si>
    <t>DHS/P/WW/699/19</t>
  </si>
  <si>
    <t>Sunrise International Labs Ltd - India</t>
  </si>
  <si>
    <t>00401004</t>
  </si>
  <si>
    <t xml:space="preserve">Sodium chloride for intravenous infusion 3%, 500ml bottle
 </t>
  </si>
  <si>
    <t>DHS/P/WW/675/19</t>
  </si>
  <si>
    <t>00403601</t>
  </si>
  <si>
    <t xml:space="preserve">Multivitamin Drops 15ml Bottle
 </t>
  </si>
  <si>
    <t>DHS/P/WW/696/19</t>
  </si>
  <si>
    <t>00203801</t>
  </si>
  <si>
    <t>Nicorandil tablet 10mg</t>
  </si>
  <si>
    <t>DHS/P/WW/708/19</t>
  </si>
  <si>
    <t>Unit Delivered Price</t>
  </si>
  <si>
    <t>Pharmace (Pvt) Ltd - SL (50%)</t>
  </si>
  <si>
    <t xml:space="preserve">DHS/RP/M/449/18 </t>
  </si>
  <si>
    <t>STATE PHARMACEUTICALS CORPORATION OF SRI LANKA</t>
  </si>
  <si>
    <t>PHARMACEUTICAL ITEMS</t>
  </si>
  <si>
    <t>Further Inquiries :-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</si>
  <si>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</si>
  <si>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TENDER BOARD DECISIONS FOR THE MONTH OF OCTOBER 2018</t>
  </si>
  <si>
    <t>DATE OF AWARD</t>
  </si>
  <si>
    <t>INCO TERMS</t>
  </si>
  <si>
    <t>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</si>
</sst>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yyyy/mm/d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6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</cellXfs>
  <cellStyles count="30">
    <cellStyle name="Comma 14" xfId="5"/>
    <cellStyle name="Comma 18" xfId="7"/>
    <cellStyle name="Comma 3" xfId="1"/>
    <cellStyle name="Comma 62" xfId="11"/>
    <cellStyle name="Comma 64" xfId="14"/>
    <cellStyle name="Normal" xfId="0" builtinId="0"/>
    <cellStyle name="Normal 11" xfId="22"/>
    <cellStyle name="Normal 13" xfId="24"/>
    <cellStyle name="Normal 13 2" xfId="16"/>
    <cellStyle name="Normal 14" xfId="23"/>
    <cellStyle name="Normal 14 2" xfId="26"/>
    <cellStyle name="Normal 15 2" xfId="17"/>
    <cellStyle name="Normal 2 2" xfId="2"/>
    <cellStyle name="Normal 2 28" xfId="18"/>
    <cellStyle name="Normal 22 2" xfId="25"/>
    <cellStyle name="Normal 25" xfId="28"/>
    <cellStyle name="Normal 26" xfId="3"/>
    <cellStyle name="Normal 28" xfId="4"/>
    <cellStyle name="Normal 35" xfId="15"/>
    <cellStyle name="Normal 37" xfId="8"/>
    <cellStyle name="Normal 38" xfId="6"/>
    <cellStyle name="Normal 39" xfId="20"/>
    <cellStyle name="Normal 56" xfId="29"/>
    <cellStyle name="Normal 78" xfId="9"/>
    <cellStyle name="Normal 79" xfId="10"/>
    <cellStyle name="Normal 8" xfId="21"/>
    <cellStyle name="Normal 82" xfId="12"/>
    <cellStyle name="Normal 84" xfId="13"/>
    <cellStyle name="Normal 9" xfId="27"/>
    <cellStyle name="Normal 9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198"/>
  <sheetViews>
    <sheetView tabSelected="1" workbookViewId="0">
      <selection activeCell="J5" sqref="J5"/>
    </sheetView>
  </sheetViews>
  <sheetFormatPr defaultRowHeight="15" x14ac:dyDescent="0.25"/>
  <cols>
    <col min="1" max="1" width="9.140625" style="1"/>
    <col min="2" max="2" width="17.7109375" style="1" customWidth="1"/>
    <col min="3" max="3" width="9.140625" style="1"/>
    <col min="4" max="4" width="26.5703125" style="1" customWidth="1"/>
    <col min="5" max="5" width="24.140625" style="1" customWidth="1"/>
    <col min="6" max="6" width="11.7109375" style="18" customWidth="1"/>
    <col min="7" max="7" width="11.140625" style="12" customWidth="1"/>
    <col min="8" max="8" width="12.140625" style="12" customWidth="1"/>
    <col min="9" max="9" width="9.140625" style="12"/>
    <col min="10" max="10" width="10" style="19" customWidth="1"/>
    <col min="11" max="11" width="9.140625" style="12"/>
    <col min="12" max="16384" width="9.140625" style="1"/>
  </cols>
  <sheetData>
    <row r="1" spans="2:11" ht="15.75" x14ac:dyDescent="0.25">
      <c r="B1" s="3" t="s">
        <v>717</v>
      </c>
      <c r="C1" s="3"/>
      <c r="D1" s="4"/>
      <c r="E1" s="4"/>
      <c r="F1" s="11"/>
    </row>
    <row r="2" spans="2:11" ht="15.75" x14ac:dyDescent="0.25">
      <c r="B2" s="3" t="s">
        <v>721</v>
      </c>
      <c r="C2" s="3"/>
      <c r="D2" s="4"/>
      <c r="E2" s="4"/>
      <c r="F2" s="11"/>
    </row>
    <row r="3" spans="2:11" ht="15.75" x14ac:dyDescent="0.25">
      <c r="B3" s="3" t="s">
        <v>718</v>
      </c>
      <c r="C3" s="3"/>
      <c r="D3" s="4"/>
      <c r="E3" s="4"/>
      <c r="F3" s="11"/>
    </row>
    <row r="4" spans="2:11" x14ac:dyDescent="0.25">
      <c r="B4" s="5"/>
      <c r="C4" s="6"/>
      <c r="D4" s="6"/>
      <c r="E4" s="7"/>
      <c r="F4" s="13"/>
    </row>
    <row r="5" spans="2:11" ht="76.5" customHeight="1" x14ac:dyDescent="0.25">
      <c r="B5" s="8" t="s">
        <v>719</v>
      </c>
      <c r="C5" s="22" t="s">
        <v>720</v>
      </c>
      <c r="D5" s="22"/>
      <c r="E5" s="22"/>
      <c r="F5" s="22"/>
    </row>
    <row r="7" spans="2:11" s="2" customFormat="1" ht="25.5" x14ac:dyDescent="0.25">
      <c r="B7" s="9" t="s">
        <v>2</v>
      </c>
      <c r="C7" s="9" t="s">
        <v>0</v>
      </c>
      <c r="D7" s="9" t="s">
        <v>1</v>
      </c>
      <c r="E7" s="9" t="s">
        <v>3</v>
      </c>
      <c r="F7" s="14" t="s">
        <v>722</v>
      </c>
      <c r="G7" s="15" t="s">
        <v>4</v>
      </c>
      <c r="H7" s="15" t="s">
        <v>723</v>
      </c>
      <c r="I7" s="15" t="s">
        <v>724</v>
      </c>
      <c r="J7" s="20" t="s">
        <v>5</v>
      </c>
      <c r="K7" s="15" t="s">
        <v>6</v>
      </c>
    </row>
    <row r="8" spans="2:11" ht="25.5" x14ac:dyDescent="0.25">
      <c r="B8" s="10" t="s">
        <v>10</v>
      </c>
      <c r="C8" s="10" t="s">
        <v>8</v>
      </c>
      <c r="D8" s="10" t="s">
        <v>9</v>
      </c>
      <c r="E8" s="10" t="s">
        <v>11</v>
      </c>
      <c r="F8" s="16">
        <v>43374</v>
      </c>
      <c r="G8" s="17">
        <v>45000</v>
      </c>
      <c r="H8" s="17" t="s">
        <v>13</v>
      </c>
      <c r="I8" s="17" t="s">
        <v>12</v>
      </c>
      <c r="J8" s="21">
        <v>1.125</v>
      </c>
      <c r="K8" s="17">
        <v>1</v>
      </c>
    </row>
    <row r="9" spans="2:11" ht="25.5" x14ac:dyDescent="0.25">
      <c r="B9" s="10" t="s">
        <v>17</v>
      </c>
      <c r="C9" s="10" t="s">
        <v>15</v>
      </c>
      <c r="D9" s="10" t="s">
        <v>16</v>
      </c>
      <c r="E9" s="10" t="s">
        <v>18</v>
      </c>
      <c r="F9" s="16">
        <v>43376</v>
      </c>
      <c r="G9" s="17">
        <v>9000</v>
      </c>
      <c r="H9" s="17" t="s">
        <v>13</v>
      </c>
      <c r="I9" s="17" t="s">
        <v>12</v>
      </c>
      <c r="J9" s="21">
        <v>0.54800000000000004</v>
      </c>
      <c r="K9" s="17">
        <v>1</v>
      </c>
    </row>
    <row r="10" spans="2:11" ht="38.25" x14ac:dyDescent="0.25">
      <c r="B10" s="10" t="s">
        <v>33</v>
      </c>
      <c r="C10" s="10" t="s">
        <v>31</v>
      </c>
      <c r="D10" s="10" t="s">
        <v>32</v>
      </c>
      <c r="E10" s="10" t="s">
        <v>34</v>
      </c>
      <c r="F10" s="16">
        <v>43383</v>
      </c>
      <c r="G10" s="17">
        <v>8700</v>
      </c>
      <c r="H10" s="17" t="s">
        <v>714</v>
      </c>
      <c r="I10" s="17" t="s">
        <v>7</v>
      </c>
      <c r="J10" s="21">
        <v>6750</v>
      </c>
      <c r="K10" s="17">
        <v>60</v>
      </c>
    </row>
    <row r="11" spans="2:11" ht="38.25" x14ac:dyDescent="0.25">
      <c r="B11" s="10" t="s">
        <v>38</v>
      </c>
      <c r="C11" s="10" t="s">
        <v>35</v>
      </c>
      <c r="D11" s="10" t="s">
        <v>36</v>
      </c>
      <c r="E11" s="10" t="s">
        <v>39</v>
      </c>
      <c r="F11" s="16">
        <v>43385</v>
      </c>
      <c r="G11" s="17">
        <v>39750</v>
      </c>
      <c r="H11" s="17" t="s">
        <v>714</v>
      </c>
      <c r="I11" s="17" t="s">
        <v>7</v>
      </c>
      <c r="J11" s="21">
        <v>95</v>
      </c>
      <c r="K11" s="17">
        <v>1</v>
      </c>
    </row>
    <row r="12" spans="2:11" ht="25.5" x14ac:dyDescent="0.25">
      <c r="B12" s="10" t="s">
        <v>54</v>
      </c>
      <c r="C12" s="10" t="s">
        <v>52</v>
      </c>
      <c r="D12" s="10" t="s">
        <v>53</v>
      </c>
      <c r="E12" s="10" t="s">
        <v>55</v>
      </c>
      <c r="F12" s="16">
        <v>43391</v>
      </c>
      <c r="G12" s="17">
        <v>6000</v>
      </c>
      <c r="H12" s="17" t="s">
        <v>13</v>
      </c>
      <c r="I12" s="17" t="s">
        <v>12</v>
      </c>
      <c r="J12" s="21">
        <v>60</v>
      </c>
      <c r="K12" s="17">
        <v>1</v>
      </c>
    </row>
    <row r="13" spans="2:11" ht="25.5" x14ac:dyDescent="0.25">
      <c r="B13" s="10" t="s">
        <v>62</v>
      </c>
      <c r="C13" s="10" t="s">
        <v>60</v>
      </c>
      <c r="D13" s="10" t="s">
        <v>61</v>
      </c>
      <c r="E13" s="10" t="s">
        <v>41</v>
      </c>
      <c r="F13" s="16">
        <v>43382</v>
      </c>
      <c r="G13" s="17">
        <v>290000</v>
      </c>
      <c r="H13" s="17" t="s">
        <v>13</v>
      </c>
      <c r="I13" s="17" t="s">
        <v>12</v>
      </c>
      <c r="J13" s="21">
        <v>72.75</v>
      </c>
      <c r="K13" s="17">
        <v>100</v>
      </c>
    </row>
    <row r="14" spans="2:11" ht="25.5" x14ac:dyDescent="0.25">
      <c r="B14" s="10" t="s">
        <v>70</v>
      </c>
      <c r="C14" s="10" t="s">
        <v>68</v>
      </c>
      <c r="D14" s="10" t="s">
        <v>69</v>
      </c>
      <c r="E14" s="10" t="s">
        <v>71</v>
      </c>
      <c r="F14" s="16">
        <v>43383</v>
      </c>
      <c r="G14" s="17">
        <v>39000</v>
      </c>
      <c r="H14" s="17" t="s">
        <v>714</v>
      </c>
      <c r="I14" s="17" t="s">
        <v>7</v>
      </c>
      <c r="J14" s="21">
        <v>580.84230000000002</v>
      </c>
      <c r="K14" s="17">
        <v>100</v>
      </c>
    </row>
    <row r="15" spans="2:11" x14ac:dyDescent="0.25">
      <c r="B15" s="10" t="s">
        <v>74</v>
      </c>
      <c r="C15" s="10" t="s">
        <v>72</v>
      </c>
      <c r="D15" s="10" t="s">
        <v>73</v>
      </c>
      <c r="E15" s="10" t="s">
        <v>75</v>
      </c>
      <c r="F15" s="16">
        <v>43383</v>
      </c>
      <c r="G15" s="17">
        <v>120000</v>
      </c>
      <c r="H15" s="17" t="s">
        <v>13</v>
      </c>
      <c r="I15" s="17" t="s">
        <v>12</v>
      </c>
      <c r="J15" s="21">
        <v>15.3</v>
      </c>
      <c r="K15" s="17">
        <v>100</v>
      </c>
    </row>
    <row r="16" spans="2:11" ht="38.25" x14ac:dyDescent="0.25">
      <c r="B16" s="10" t="s">
        <v>109</v>
      </c>
      <c r="C16" s="10" t="s">
        <v>107</v>
      </c>
      <c r="D16" s="10" t="s">
        <v>108</v>
      </c>
      <c r="E16" s="10" t="s">
        <v>110</v>
      </c>
      <c r="F16" s="16">
        <v>43391</v>
      </c>
      <c r="G16" s="17">
        <v>50000000</v>
      </c>
      <c r="H16" s="17" t="s">
        <v>714</v>
      </c>
      <c r="I16" s="17" t="s">
        <v>7</v>
      </c>
      <c r="J16" s="21">
        <v>68</v>
      </c>
      <c r="K16" s="17">
        <v>100</v>
      </c>
    </row>
    <row r="17" spans="2:11" ht="38.25" x14ac:dyDescent="0.25">
      <c r="B17" s="10" t="s">
        <v>122</v>
      </c>
      <c r="C17" s="10" t="s">
        <v>120</v>
      </c>
      <c r="D17" s="10" t="s">
        <v>121</v>
      </c>
      <c r="E17" s="10" t="s">
        <v>119</v>
      </c>
      <c r="F17" s="16">
        <v>43374</v>
      </c>
      <c r="G17" s="17">
        <v>50000</v>
      </c>
      <c r="H17" s="17" t="s">
        <v>13</v>
      </c>
      <c r="I17" s="17" t="s">
        <v>12</v>
      </c>
      <c r="J17" s="21">
        <v>2.98</v>
      </c>
      <c r="K17" s="17">
        <v>1</v>
      </c>
    </row>
    <row r="18" spans="2:11" ht="25.5" x14ac:dyDescent="0.25">
      <c r="B18" s="10" t="s">
        <v>716</v>
      </c>
      <c r="C18" s="10" t="s">
        <v>49</v>
      </c>
      <c r="D18" s="10" t="s">
        <v>124</v>
      </c>
      <c r="E18" s="10" t="s">
        <v>715</v>
      </c>
      <c r="F18" s="16">
        <v>43404</v>
      </c>
      <c r="G18" s="17">
        <v>3750000</v>
      </c>
      <c r="H18" s="17" t="s">
        <v>714</v>
      </c>
      <c r="I18" s="17" t="s">
        <v>7</v>
      </c>
      <c r="J18" s="21">
        <v>10.368</v>
      </c>
      <c r="K18" s="17">
        <v>1</v>
      </c>
    </row>
    <row r="19" spans="2:11" ht="25.5" x14ac:dyDescent="0.25">
      <c r="B19" s="10" t="s">
        <v>130</v>
      </c>
      <c r="C19" s="10" t="s">
        <v>128</v>
      </c>
      <c r="D19" s="10" t="s">
        <v>129</v>
      </c>
      <c r="E19" s="10" t="s">
        <v>127</v>
      </c>
      <c r="F19" s="16">
        <v>43390</v>
      </c>
      <c r="G19" s="17">
        <v>1500</v>
      </c>
      <c r="H19" s="17" t="s">
        <v>13</v>
      </c>
      <c r="I19" s="17" t="s">
        <v>12</v>
      </c>
      <c r="J19" s="21">
        <v>5.63</v>
      </c>
      <c r="K19" s="17">
        <v>1</v>
      </c>
    </row>
    <row r="20" spans="2:11" ht="25.5" x14ac:dyDescent="0.25">
      <c r="B20" s="10" t="s">
        <v>132</v>
      </c>
      <c r="C20" s="10" t="s">
        <v>82</v>
      </c>
      <c r="D20" s="10" t="s">
        <v>131</v>
      </c>
      <c r="E20" s="10" t="s">
        <v>133</v>
      </c>
      <c r="F20" s="16">
        <v>43374</v>
      </c>
      <c r="G20" s="17">
        <v>125000</v>
      </c>
      <c r="H20" s="17" t="s">
        <v>13</v>
      </c>
      <c r="I20" s="17" t="s">
        <v>134</v>
      </c>
      <c r="J20" s="21">
        <v>2.98</v>
      </c>
      <c r="K20" s="17">
        <v>20</v>
      </c>
    </row>
    <row r="21" spans="2:11" ht="25.5" x14ac:dyDescent="0.25">
      <c r="B21" s="10" t="s">
        <v>138</v>
      </c>
      <c r="C21" s="10" t="s">
        <v>22</v>
      </c>
      <c r="D21" s="10" t="s">
        <v>137</v>
      </c>
      <c r="E21" s="10" t="s">
        <v>139</v>
      </c>
      <c r="F21" s="16">
        <v>43383</v>
      </c>
      <c r="G21" s="17">
        <v>240</v>
      </c>
      <c r="H21" s="17" t="s">
        <v>13</v>
      </c>
      <c r="I21" s="17" t="s">
        <v>14</v>
      </c>
      <c r="J21" s="21">
        <v>1440</v>
      </c>
      <c r="K21" s="17">
        <v>12</v>
      </c>
    </row>
    <row r="22" spans="2:11" ht="25.5" x14ac:dyDescent="0.25">
      <c r="B22" s="10" t="s">
        <v>151</v>
      </c>
      <c r="C22" s="10" t="s">
        <v>149</v>
      </c>
      <c r="D22" s="10" t="s">
        <v>150</v>
      </c>
      <c r="E22" s="10" t="s">
        <v>93</v>
      </c>
      <c r="F22" s="16">
        <v>43383</v>
      </c>
      <c r="G22" s="17">
        <v>5000</v>
      </c>
      <c r="H22" s="17" t="s">
        <v>714</v>
      </c>
      <c r="I22" s="17" t="s">
        <v>7</v>
      </c>
      <c r="J22" s="21">
        <v>454</v>
      </c>
      <c r="K22" s="17">
        <v>1</v>
      </c>
    </row>
    <row r="23" spans="2:11" ht="25.5" x14ac:dyDescent="0.25">
      <c r="B23" s="10" t="s">
        <v>156</v>
      </c>
      <c r="C23" s="10" t="s">
        <v>67</v>
      </c>
      <c r="D23" s="10" t="s">
        <v>155</v>
      </c>
      <c r="E23" s="10" t="s">
        <v>143</v>
      </c>
      <c r="F23" s="16">
        <v>43376</v>
      </c>
      <c r="G23" s="17">
        <v>2250</v>
      </c>
      <c r="H23" s="17" t="s">
        <v>714</v>
      </c>
      <c r="I23" s="17" t="s">
        <v>7</v>
      </c>
      <c r="J23" s="21">
        <v>1090</v>
      </c>
      <c r="K23" s="17">
        <v>1</v>
      </c>
    </row>
    <row r="24" spans="2:11" ht="25.5" x14ac:dyDescent="0.25">
      <c r="B24" s="10" t="s">
        <v>165</v>
      </c>
      <c r="C24" s="10" t="s">
        <v>15</v>
      </c>
      <c r="D24" s="10" t="s">
        <v>164</v>
      </c>
      <c r="E24" s="10" t="s">
        <v>166</v>
      </c>
      <c r="F24" s="16">
        <v>43390</v>
      </c>
      <c r="G24" s="17">
        <v>17500</v>
      </c>
      <c r="H24" s="17" t="s">
        <v>13</v>
      </c>
      <c r="I24" s="17" t="s">
        <v>12</v>
      </c>
      <c r="J24" s="21">
        <v>0.71899999999999997</v>
      </c>
      <c r="K24" s="17">
        <v>1</v>
      </c>
    </row>
    <row r="25" spans="2:11" ht="25.5" x14ac:dyDescent="0.25">
      <c r="B25" s="10" t="s">
        <v>171</v>
      </c>
      <c r="C25" s="10" t="s">
        <v>169</v>
      </c>
      <c r="D25" s="10" t="s">
        <v>170</v>
      </c>
      <c r="E25" s="10" t="s">
        <v>172</v>
      </c>
      <c r="F25" s="16">
        <v>43391</v>
      </c>
      <c r="G25" s="17">
        <v>600000</v>
      </c>
      <c r="H25" s="17" t="s">
        <v>98</v>
      </c>
      <c r="I25" s="17" t="s">
        <v>12</v>
      </c>
      <c r="J25" s="21">
        <v>24.7</v>
      </c>
      <c r="K25" s="17">
        <v>100</v>
      </c>
    </row>
    <row r="26" spans="2:11" ht="25.5" x14ac:dyDescent="0.25">
      <c r="B26" s="10" t="s">
        <v>176</v>
      </c>
      <c r="C26" s="10" t="s">
        <v>174</v>
      </c>
      <c r="D26" s="10" t="s">
        <v>175</v>
      </c>
      <c r="E26" s="10" t="s">
        <v>177</v>
      </c>
      <c r="F26" s="16">
        <v>43376</v>
      </c>
      <c r="G26" s="17">
        <v>5000</v>
      </c>
      <c r="H26" s="17" t="s">
        <v>714</v>
      </c>
      <c r="I26" s="17" t="s">
        <v>7</v>
      </c>
      <c r="J26" s="21">
        <v>360</v>
      </c>
      <c r="K26" s="17">
        <v>1</v>
      </c>
    </row>
    <row r="27" spans="2:11" ht="25.5" x14ac:dyDescent="0.25">
      <c r="B27" s="10" t="s">
        <v>182</v>
      </c>
      <c r="C27" s="10" t="s">
        <v>180</v>
      </c>
      <c r="D27" s="10" t="s">
        <v>181</v>
      </c>
      <c r="E27" s="10" t="s">
        <v>154</v>
      </c>
      <c r="F27" s="16">
        <v>43383</v>
      </c>
      <c r="G27" s="17">
        <v>30480</v>
      </c>
      <c r="H27" s="17" t="s">
        <v>714</v>
      </c>
      <c r="I27" s="17" t="s">
        <v>7</v>
      </c>
      <c r="J27" s="21">
        <v>50</v>
      </c>
      <c r="K27" s="17">
        <v>1</v>
      </c>
    </row>
    <row r="28" spans="2:11" ht="25.5" x14ac:dyDescent="0.25">
      <c r="B28" s="10" t="s">
        <v>186</v>
      </c>
      <c r="C28" s="10" t="s">
        <v>30</v>
      </c>
      <c r="D28" s="10" t="s">
        <v>185</v>
      </c>
      <c r="E28" s="10" t="s">
        <v>187</v>
      </c>
      <c r="F28" s="16">
        <v>43390</v>
      </c>
      <c r="G28" s="17">
        <v>129990</v>
      </c>
      <c r="H28" s="17" t="s">
        <v>13</v>
      </c>
      <c r="I28" s="17" t="s">
        <v>12</v>
      </c>
      <c r="J28" s="21">
        <v>1</v>
      </c>
      <c r="K28" s="17">
        <v>14</v>
      </c>
    </row>
    <row r="29" spans="2:11" x14ac:dyDescent="0.25">
      <c r="B29" s="10" t="s">
        <v>192</v>
      </c>
      <c r="C29" s="10" t="s">
        <v>190</v>
      </c>
      <c r="D29" s="10" t="s">
        <v>191</v>
      </c>
      <c r="E29" s="10" t="s">
        <v>188</v>
      </c>
      <c r="F29" s="16">
        <v>43385</v>
      </c>
      <c r="G29" s="17">
        <v>50000</v>
      </c>
      <c r="H29" s="17"/>
      <c r="I29" s="17" t="s">
        <v>12</v>
      </c>
      <c r="J29" s="21">
        <v>11</v>
      </c>
      <c r="K29" s="17">
        <v>200</v>
      </c>
    </row>
    <row r="30" spans="2:11" ht="38.25" x14ac:dyDescent="0.25">
      <c r="B30" s="10" t="s">
        <v>200</v>
      </c>
      <c r="C30" s="10" t="s">
        <v>198</v>
      </c>
      <c r="D30" s="10" t="s">
        <v>199</v>
      </c>
      <c r="E30" s="10" t="s">
        <v>187</v>
      </c>
      <c r="F30" s="16">
        <v>43395</v>
      </c>
      <c r="G30" s="17">
        <v>11000</v>
      </c>
      <c r="H30" s="17" t="s">
        <v>13</v>
      </c>
      <c r="I30" s="17" t="s">
        <v>12</v>
      </c>
      <c r="J30" s="21">
        <v>0.85</v>
      </c>
      <c r="K30" s="17">
        <v>1</v>
      </c>
    </row>
    <row r="31" spans="2:11" ht="25.5" x14ac:dyDescent="0.25">
      <c r="B31" s="10" t="s">
        <v>205</v>
      </c>
      <c r="C31" s="10" t="s">
        <v>203</v>
      </c>
      <c r="D31" s="10" t="s">
        <v>204</v>
      </c>
      <c r="E31" s="10" t="s">
        <v>157</v>
      </c>
      <c r="F31" s="16">
        <v>43395</v>
      </c>
      <c r="G31" s="17">
        <v>300</v>
      </c>
      <c r="H31" s="17" t="s">
        <v>714</v>
      </c>
      <c r="I31" s="17" t="s">
        <v>7</v>
      </c>
      <c r="J31" s="21">
        <v>1200</v>
      </c>
      <c r="K31" s="17">
        <v>1</v>
      </c>
    </row>
    <row r="32" spans="2:11" ht="25.5" x14ac:dyDescent="0.25">
      <c r="B32" s="10" t="s">
        <v>208</v>
      </c>
      <c r="C32" s="10" t="s">
        <v>115</v>
      </c>
      <c r="D32" s="10" t="s">
        <v>207</v>
      </c>
      <c r="E32" s="10" t="s">
        <v>116</v>
      </c>
      <c r="F32" s="16">
        <v>43385</v>
      </c>
      <c r="G32" s="17">
        <v>60000</v>
      </c>
      <c r="H32" s="17" t="s">
        <v>13</v>
      </c>
      <c r="I32" s="17" t="s">
        <v>12</v>
      </c>
      <c r="J32" s="21">
        <v>5</v>
      </c>
      <c r="K32" s="17">
        <v>100</v>
      </c>
    </row>
    <row r="33" spans="2:11" x14ac:dyDescent="0.25">
      <c r="B33" s="10" t="s">
        <v>215</v>
      </c>
      <c r="C33" s="10" t="s">
        <v>213</v>
      </c>
      <c r="D33" s="10" t="s">
        <v>214</v>
      </c>
      <c r="E33" s="10" t="s">
        <v>216</v>
      </c>
      <c r="F33" s="16">
        <v>43390</v>
      </c>
      <c r="G33" s="17">
        <v>42000</v>
      </c>
      <c r="H33" s="17" t="s">
        <v>98</v>
      </c>
      <c r="I33" s="17" t="s">
        <v>12</v>
      </c>
      <c r="J33" s="21">
        <v>0.20699999999999999</v>
      </c>
      <c r="K33" s="17">
        <v>1</v>
      </c>
    </row>
    <row r="34" spans="2:11" ht="25.5" x14ac:dyDescent="0.25">
      <c r="B34" s="10" t="s">
        <v>221</v>
      </c>
      <c r="C34" s="10" t="s">
        <v>219</v>
      </c>
      <c r="D34" s="10" t="s">
        <v>220</v>
      </c>
      <c r="E34" s="10" t="s">
        <v>222</v>
      </c>
      <c r="F34" s="16">
        <v>43376</v>
      </c>
      <c r="G34" s="17">
        <v>3000</v>
      </c>
      <c r="H34" s="17" t="s">
        <v>714</v>
      </c>
      <c r="I34" s="17" t="s">
        <v>7</v>
      </c>
      <c r="J34" s="21">
        <v>200</v>
      </c>
      <c r="K34" s="17">
        <v>1</v>
      </c>
    </row>
    <row r="35" spans="2:11" ht="25.5" x14ac:dyDescent="0.25">
      <c r="B35" s="10" t="s">
        <v>230</v>
      </c>
      <c r="C35" s="10" t="s">
        <v>228</v>
      </c>
      <c r="D35" s="10" t="s">
        <v>229</v>
      </c>
      <c r="E35" s="10" t="s">
        <v>94</v>
      </c>
      <c r="F35" s="16">
        <v>43376</v>
      </c>
      <c r="G35" s="17">
        <v>225</v>
      </c>
      <c r="H35" s="17" t="s">
        <v>714</v>
      </c>
      <c r="I35" s="17" t="s">
        <v>7</v>
      </c>
      <c r="J35" s="21">
        <v>21300</v>
      </c>
      <c r="K35" s="17">
        <v>1</v>
      </c>
    </row>
    <row r="36" spans="2:11" ht="25.5" x14ac:dyDescent="0.25">
      <c r="B36" s="10" t="s">
        <v>233</v>
      </c>
      <c r="C36" s="10" t="s">
        <v>231</v>
      </c>
      <c r="D36" s="10" t="s">
        <v>232</v>
      </c>
      <c r="E36" s="10" t="s">
        <v>139</v>
      </c>
      <c r="F36" s="16">
        <v>43376</v>
      </c>
      <c r="G36" s="17">
        <v>50</v>
      </c>
      <c r="H36" s="17"/>
      <c r="I36" s="17" t="s">
        <v>14</v>
      </c>
      <c r="J36" s="21">
        <v>4110</v>
      </c>
      <c r="K36" s="17">
        <v>10</v>
      </c>
    </row>
    <row r="37" spans="2:11" ht="25.5" x14ac:dyDescent="0.25">
      <c r="B37" s="10" t="s">
        <v>237</v>
      </c>
      <c r="C37" s="10" t="s">
        <v>235</v>
      </c>
      <c r="D37" s="10" t="s">
        <v>236</v>
      </c>
      <c r="E37" s="10" t="s">
        <v>126</v>
      </c>
      <c r="F37" s="16">
        <v>43391</v>
      </c>
      <c r="G37" s="17">
        <v>4000</v>
      </c>
      <c r="H37" s="17" t="s">
        <v>13</v>
      </c>
      <c r="I37" s="17" t="s">
        <v>12</v>
      </c>
      <c r="J37" s="21">
        <v>69.349999999999994</v>
      </c>
      <c r="K37" s="17">
        <v>1</v>
      </c>
    </row>
    <row r="38" spans="2:11" ht="25.5" x14ac:dyDescent="0.25">
      <c r="B38" s="10" t="s">
        <v>242</v>
      </c>
      <c r="C38" s="10" t="s">
        <v>240</v>
      </c>
      <c r="D38" s="10" t="s">
        <v>241</v>
      </c>
      <c r="E38" s="10" t="s">
        <v>243</v>
      </c>
      <c r="F38" s="16">
        <v>43376</v>
      </c>
      <c r="G38" s="17">
        <v>7500</v>
      </c>
      <c r="H38" s="17" t="s">
        <v>13</v>
      </c>
      <c r="I38" s="17" t="s">
        <v>12</v>
      </c>
      <c r="J38" s="21">
        <v>0.29799999999999999</v>
      </c>
      <c r="K38" s="17">
        <v>1</v>
      </c>
    </row>
    <row r="39" spans="2:11" x14ac:dyDescent="0.25">
      <c r="B39" s="10" t="s">
        <v>247</v>
      </c>
      <c r="C39" s="10" t="s">
        <v>245</v>
      </c>
      <c r="D39" s="10" t="s">
        <v>246</v>
      </c>
      <c r="E39" s="10" t="s">
        <v>224</v>
      </c>
      <c r="F39" s="16">
        <v>43396</v>
      </c>
      <c r="G39" s="17">
        <v>100000</v>
      </c>
      <c r="H39" s="17" t="s">
        <v>13</v>
      </c>
      <c r="I39" s="17" t="s">
        <v>12</v>
      </c>
      <c r="J39" s="21">
        <v>0.35</v>
      </c>
      <c r="K39" s="17">
        <v>1</v>
      </c>
    </row>
    <row r="40" spans="2:11" ht="25.5" x14ac:dyDescent="0.25">
      <c r="B40" s="10" t="s">
        <v>252</v>
      </c>
      <c r="C40" s="10" t="s">
        <v>250</v>
      </c>
      <c r="D40" s="10" t="s">
        <v>251</v>
      </c>
      <c r="E40" s="10" t="s">
        <v>253</v>
      </c>
      <c r="F40" s="16">
        <v>43376</v>
      </c>
      <c r="G40" s="17">
        <v>400</v>
      </c>
      <c r="H40" s="17" t="s">
        <v>714</v>
      </c>
      <c r="I40" s="17" t="s">
        <v>7</v>
      </c>
      <c r="J40" s="21">
        <v>18500</v>
      </c>
      <c r="K40" s="17">
        <v>1</v>
      </c>
    </row>
    <row r="41" spans="2:11" ht="25.5" x14ac:dyDescent="0.25">
      <c r="B41" s="10" t="s">
        <v>259</v>
      </c>
      <c r="C41" s="10" t="s">
        <v>257</v>
      </c>
      <c r="D41" s="10" t="s">
        <v>258</v>
      </c>
      <c r="E41" s="10" t="s">
        <v>260</v>
      </c>
      <c r="F41" s="16">
        <v>43390</v>
      </c>
      <c r="G41" s="17">
        <v>20000</v>
      </c>
      <c r="H41" s="17" t="s">
        <v>714</v>
      </c>
      <c r="I41" s="17" t="s">
        <v>7</v>
      </c>
      <c r="J41" s="21">
        <v>10000</v>
      </c>
      <c r="K41" s="17">
        <v>100</v>
      </c>
    </row>
    <row r="42" spans="2:11" ht="25.5" x14ac:dyDescent="0.25">
      <c r="B42" s="10" t="s">
        <v>263</v>
      </c>
      <c r="C42" s="10" t="s">
        <v>261</v>
      </c>
      <c r="D42" s="10" t="s">
        <v>262</v>
      </c>
      <c r="E42" s="10" t="s">
        <v>264</v>
      </c>
      <c r="F42" s="16">
        <v>43385</v>
      </c>
      <c r="G42" s="17">
        <v>3000</v>
      </c>
      <c r="H42" s="17" t="s">
        <v>714</v>
      </c>
      <c r="I42" s="17" t="s">
        <v>7</v>
      </c>
      <c r="J42" s="21">
        <v>1850</v>
      </c>
      <c r="K42" s="17">
        <v>1</v>
      </c>
    </row>
    <row r="43" spans="2:11" ht="25.5" x14ac:dyDescent="0.25">
      <c r="B43" s="10" t="s">
        <v>267</v>
      </c>
      <c r="C43" s="10" t="s">
        <v>265</v>
      </c>
      <c r="D43" s="10" t="s">
        <v>266</v>
      </c>
      <c r="E43" s="10" t="s">
        <v>268</v>
      </c>
      <c r="F43" s="16">
        <v>43396</v>
      </c>
      <c r="G43" s="17">
        <v>1650000</v>
      </c>
      <c r="H43" s="17" t="s">
        <v>13</v>
      </c>
      <c r="I43" s="17" t="s">
        <v>12</v>
      </c>
      <c r="J43" s="21">
        <v>2.6</v>
      </c>
      <c r="K43" s="17">
        <v>100</v>
      </c>
    </row>
    <row r="44" spans="2:11" ht="25.5" x14ac:dyDescent="0.25">
      <c r="B44" s="10" t="s">
        <v>272</v>
      </c>
      <c r="C44" s="10" t="s">
        <v>270</v>
      </c>
      <c r="D44" s="10" t="s">
        <v>271</v>
      </c>
      <c r="E44" s="10" t="s">
        <v>153</v>
      </c>
      <c r="F44" s="16">
        <v>43391</v>
      </c>
      <c r="G44" s="17">
        <v>30000</v>
      </c>
      <c r="H44" s="17" t="s">
        <v>714</v>
      </c>
      <c r="I44" s="17" t="s">
        <v>7</v>
      </c>
      <c r="J44" s="21">
        <v>1710.55</v>
      </c>
      <c r="K44" s="17">
        <v>1</v>
      </c>
    </row>
    <row r="45" spans="2:11" ht="25.5" x14ac:dyDescent="0.25">
      <c r="B45" s="10" t="s">
        <v>274</v>
      </c>
      <c r="C45" s="10" t="s">
        <v>60</v>
      </c>
      <c r="D45" s="10" t="s">
        <v>273</v>
      </c>
      <c r="E45" s="10" t="s">
        <v>41</v>
      </c>
      <c r="F45" s="16">
        <v>43382</v>
      </c>
      <c r="G45" s="17">
        <v>90000</v>
      </c>
      <c r="H45" s="17" t="s">
        <v>13</v>
      </c>
      <c r="I45" s="17" t="s">
        <v>12</v>
      </c>
      <c r="J45" s="21">
        <v>72.265000000000001</v>
      </c>
      <c r="K45" s="17">
        <v>100</v>
      </c>
    </row>
    <row r="46" spans="2:11" ht="25.5" x14ac:dyDescent="0.25">
      <c r="B46" s="10" t="s">
        <v>277</v>
      </c>
      <c r="C46" s="10" t="s">
        <v>275</v>
      </c>
      <c r="D46" s="10" t="s">
        <v>276</v>
      </c>
      <c r="E46" s="10" t="s">
        <v>278</v>
      </c>
      <c r="F46" s="16">
        <v>43383</v>
      </c>
      <c r="G46" s="17">
        <v>40000</v>
      </c>
      <c r="H46" s="17" t="s">
        <v>714</v>
      </c>
      <c r="I46" s="17" t="s">
        <v>7</v>
      </c>
      <c r="J46" s="21">
        <v>5780</v>
      </c>
      <c r="K46" s="17">
        <v>500</v>
      </c>
    </row>
    <row r="47" spans="2:11" ht="38.25" x14ac:dyDescent="0.25">
      <c r="B47" s="10" t="s">
        <v>281</v>
      </c>
      <c r="C47" s="10" t="s">
        <v>279</v>
      </c>
      <c r="D47" s="10" t="s">
        <v>280</v>
      </c>
      <c r="E47" s="10" t="s">
        <v>282</v>
      </c>
      <c r="F47" s="16">
        <v>43378</v>
      </c>
      <c r="G47" s="17">
        <v>1000</v>
      </c>
      <c r="H47" s="17" t="s">
        <v>714</v>
      </c>
      <c r="I47" s="17" t="s">
        <v>7</v>
      </c>
      <c r="J47" s="21">
        <v>8239</v>
      </c>
      <c r="K47" s="17">
        <v>1</v>
      </c>
    </row>
    <row r="48" spans="2:11" ht="25.5" x14ac:dyDescent="0.25">
      <c r="B48" s="10" t="s">
        <v>283</v>
      </c>
      <c r="C48" s="10" t="s">
        <v>42</v>
      </c>
      <c r="D48" s="10" t="s">
        <v>43</v>
      </c>
      <c r="E48" s="10" t="s">
        <v>25</v>
      </c>
      <c r="F48" s="16">
        <v>43391</v>
      </c>
      <c r="G48" s="17">
        <v>24000</v>
      </c>
      <c r="H48" s="17" t="s">
        <v>13</v>
      </c>
      <c r="I48" s="17" t="s">
        <v>12</v>
      </c>
      <c r="J48" s="21">
        <v>2.85</v>
      </c>
      <c r="K48" s="17">
        <v>1</v>
      </c>
    </row>
    <row r="49" spans="2:11" ht="25.5" x14ac:dyDescent="0.25">
      <c r="B49" s="10" t="s">
        <v>286</v>
      </c>
      <c r="C49" s="10" t="s">
        <v>284</v>
      </c>
      <c r="D49" s="10" t="s">
        <v>285</v>
      </c>
      <c r="E49" s="10" t="s">
        <v>83</v>
      </c>
      <c r="F49" s="16">
        <v>43382</v>
      </c>
      <c r="G49" s="17">
        <v>4000000</v>
      </c>
      <c r="H49" s="17" t="s">
        <v>13</v>
      </c>
      <c r="I49" s="17" t="s">
        <v>12</v>
      </c>
      <c r="J49" s="21">
        <v>8</v>
      </c>
      <c r="K49" s="17">
        <v>500</v>
      </c>
    </row>
    <row r="50" spans="2:11" x14ac:dyDescent="0.25">
      <c r="B50" s="10" t="s">
        <v>289</v>
      </c>
      <c r="C50" s="10" t="s">
        <v>287</v>
      </c>
      <c r="D50" s="10" t="s">
        <v>288</v>
      </c>
      <c r="E50" s="10" t="s">
        <v>290</v>
      </c>
      <c r="F50" s="16">
        <v>43396</v>
      </c>
      <c r="G50" s="17">
        <v>4300000</v>
      </c>
      <c r="H50" s="17" t="s">
        <v>13</v>
      </c>
      <c r="I50" s="17" t="s">
        <v>12</v>
      </c>
      <c r="J50" s="21">
        <v>4.28</v>
      </c>
      <c r="K50" s="17">
        <v>1000</v>
      </c>
    </row>
    <row r="51" spans="2:11" ht="38.25" x14ac:dyDescent="0.25">
      <c r="B51" s="10" t="s">
        <v>292</v>
      </c>
      <c r="C51" s="10" t="s">
        <v>183</v>
      </c>
      <c r="D51" s="10" t="s">
        <v>291</v>
      </c>
      <c r="E51" s="10" t="s">
        <v>39</v>
      </c>
      <c r="F51" s="16">
        <v>43382</v>
      </c>
      <c r="G51" s="17">
        <v>350000</v>
      </c>
      <c r="H51" s="17" t="s">
        <v>714</v>
      </c>
      <c r="I51" s="17" t="s">
        <v>7</v>
      </c>
      <c r="J51" s="21">
        <v>39.5</v>
      </c>
      <c r="K51" s="17">
        <v>1</v>
      </c>
    </row>
    <row r="52" spans="2:11" ht="38.25" x14ac:dyDescent="0.25">
      <c r="B52" s="10" t="s">
        <v>295</v>
      </c>
      <c r="C52" s="10" t="s">
        <v>293</v>
      </c>
      <c r="D52" s="10" t="s">
        <v>294</v>
      </c>
      <c r="E52" s="10" t="s">
        <v>48</v>
      </c>
      <c r="F52" s="16">
        <v>43391</v>
      </c>
      <c r="G52" s="17">
        <f>100000+100000</f>
        <v>200000</v>
      </c>
      <c r="H52" s="17" t="s">
        <v>13</v>
      </c>
      <c r="I52" s="17" t="s">
        <v>12</v>
      </c>
      <c r="J52" s="21">
        <v>15.38</v>
      </c>
      <c r="K52" s="17">
        <v>20</v>
      </c>
    </row>
    <row r="53" spans="2:11" ht="25.5" x14ac:dyDescent="0.25">
      <c r="B53" s="10" t="s">
        <v>298</v>
      </c>
      <c r="C53" s="10" t="s">
        <v>296</v>
      </c>
      <c r="D53" s="10" t="s">
        <v>297</v>
      </c>
      <c r="E53" s="10" t="s">
        <v>299</v>
      </c>
      <c r="F53" s="16">
        <v>43391</v>
      </c>
      <c r="G53" s="17">
        <v>13000000</v>
      </c>
      <c r="H53" s="17" t="s">
        <v>13</v>
      </c>
      <c r="I53" s="17" t="s">
        <v>12</v>
      </c>
      <c r="J53" s="21">
        <v>5.85</v>
      </c>
      <c r="K53" s="17">
        <v>1000</v>
      </c>
    </row>
    <row r="54" spans="2:11" ht="38.25" x14ac:dyDescent="0.25">
      <c r="B54" s="10" t="s">
        <v>301</v>
      </c>
      <c r="C54" s="10" t="s">
        <v>45</v>
      </c>
      <c r="D54" s="10" t="s">
        <v>300</v>
      </c>
      <c r="E54" s="10" t="s">
        <v>268</v>
      </c>
      <c r="F54" s="16">
        <v>43383</v>
      </c>
      <c r="G54" s="17">
        <v>1800000</v>
      </c>
      <c r="H54" s="17" t="s">
        <v>13</v>
      </c>
      <c r="I54" s="17" t="s">
        <v>12</v>
      </c>
      <c r="J54" s="21">
        <v>1.97</v>
      </c>
      <c r="K54" s="17">
        <v>100</v>
      </c>
    </row>
    <row r="55" spans="2:11" ht="38.25" x14ac:dyDescent="0.25">
      <c r="B55" s="10" t="s">
        <v>303</v>
      </c>
      <c r="C55" s="10" t="s">
        <v>265</v>
      </c>
      <c r="D55" s="10" t="s">
        <v>302</v>
      </c>
      <c r="E55" s="10" t="s">
        <v>268</v>
      </c>
      <c r="F55" s="16">
        <v>43391</v>
      </c>
      <c r="G55" s="17">
        <f>1800000+1800000</f>
        <v>3600000</v>
      </c>
      <c r="H55" s="17" t="s">
        <v>13</v>
      </c>
      <c r="I55" s="17" t="s">
        <v>12</v>
      </c>
      <c r="J55" s="21">
        <v>2.34</v>
      </c>
      <c r="K55" s="17">
        <v>100</v>
      </c>
    </row>
    <row r="56" spans="2:11" ht="38.25" x14ac:dyDescent="0.25">
      <c r="B56" s="10" t="s">
        <v>306</v>
      </c>
      <c r="C56" s="10" t="s">
        <v>304</v>
      </c>
      <c r="D56" s="10" t="s">
        <v>305</v>
      </c>
      <c r="E56" s="10" t="s">
        <v>307</v>
      </c>
      <c r="F56" s="16">
        <v>43378</v>
      </c>
      <c r="G56" s="17">
        <v>530000</v>
      </c>
      <c r="H56" s="17" t="s">
        <v>13</v>
      </c>
      <c r="I56" s="17" t="s">
        <v>12</v>
      </c>
      <c r="J56" s="21">
        <v>5.5E-2</v>
      </c>
      <c r="K56" s="17">
        <v>1</v>
      </c>
    </row>
    <row r="57" spans="2:11" ht="38.25" x14ac:dyDescent="0.25">
      <c r="B57" s="10" t="s">
        <v>309</v>
      </c>
      <c r="C57" s="10" t="s">
        <v>193</v>
      </c>
      <c r="D57" s="10" t="s">
        <v>308</v>
      </c>
      <c r="E57" s="10" t="s">
        <v>140</v>
      </c>
      <c r="F57" s="16">
        <v>43396</v>
      </c>
      <c r="G57" s="17">
        <v>750</v>
      </c>
      <c r="H57" s="17" t="s">
        <v>714</v>
      </c>
      <c r="I57" s="17" t="s">
        <v>7</v>
      </c>
      <c r="J57" s="21">
        <v>148</v>
      </c>
      <c r="K57" s="17">
        <v>1</v>
      </c>
    </row>
    <row r="58" spans="2:11" ht="38.25" x14ac:dyDescent="0.25">
      <c r="B58" s="10" t="s">
        <v>311</v>
      </c>
      <c r="C58" s="10" t="s">
        <v>46</v>
      </c>
      <c r="D58" s="10" t="s">
        <v>310</v>
      </c>
      <c r="E58" s="10" t="s">
        <v>161</v>
      </c>
      <c r="F58" s="16">
        <v>43396</v>
      </c>
      <c r="G58" s="17">
        <v>2400</v>
      </c>
      <c r="H58" s="17" t="s">
        <v>714</v>
      </c>
      <c r="I58" s="17" t="s">
        <v>7</v>
      </c>
      <c r="J58" s="21">
        <v>785</v>
      </c>
      <c r="K58" s="17">
        <v>1</v>
      </c>
    </row>
    <row r="59" spans="2:11" ht="25.5" x14ac:dyDescent="0.25">
      <c r="B59" s="10" t="s">
        <v>314</v>
      </c>
      <c r="C59" s="10" t="s">
        <v>312</v>
      </c>
      <c r="D59" s="10" t="s">
        <v>313</v>
      </c>
      <c r="E59" s="10" t="s">
        <v>315</v>
      </c>
      <c r="F59" s="16">
        <v>43382</v>
      </c>
      <c r="G59" s="17">
        <v>7500000</v>
      </c>
      <c r="H59" s="17" t="s">
        <v>13</v>
      </c>
      <c r="I59" s="17" t="s">
        <v>12</v>
      </c>
      <c r="J59" s="21">
        <v>1.42</v>
      </c>
      <c r="K59" s="17">
        <v>100</v>
      </c>
    </row>
    <row r="60" spans="2:11" ht="25.5" x14ac:dyDescent="0.25">
      <c r="B60" s="10" t="s">
        <v>318</v>
      </c>
      <c r="C60" s="10" t="s">
        <v>316</v>
      </c>
      <c r="D60" s="10" t="s">
        <v>317</v>
      </c>
      <c r="E60" s="10" t="s">
        <v>184</v>
      </c>
      <c r="F60" s="16">
        <v>43382</v>
      </c>
      <c r="G60" s="17">
        <v>3540000</v>
      </c>
      <c r="H60" s="17" t="s">
        <v>13</v>
      </c>
      <c r="I60" s="17" t="s">
        <v>12</v>
      </c>
      <c r="J60" s="21">
        <v>5.9</v>
      </c>
      <c r="K60" s="17">
        <v>100</v>
      </c>
    </row>
    <row r="61" spans="2:11" ht="38.25" x14ac:dyDescent="0.25">
      <c r="B61" s="10" t="s">
        <v>320</v>
      </c>
      <c r="C61" s="10" t="s">
        <v>30</v>
      </c>
      <c r="D61" s="10" t="s">
        <v>319</v>
      </c>
      <c r="E61" s="10" t="s">
        <v>144</v>
      </c>
      <c r="F61" s="16">
        <v>43395</v>
      </c>
      <c r="G61" s="17">
        <f>125006+124992</f>
        <v>249998</v>
      </c>
      <c r="H61" s="17" t="s">
        <v>714</v>
      </c>
      <c r="I61" s="17" t="s">
        <v>7</v>
      </c>
      <c r="J61" s="21">
        <v>14.390700000000001</v>
      </c>
      <c r="K61" s="17">
        <v>1</v>
      </c>
    </row>
    <row r="62" spans="2:11" ht="38.25" x14ac:dyDescent="0.25">
      <c r="B62" s="10" t="s">
        <v>323</v>
      </c>
      <c r="C62" s="10" t="s">
        <v>321</v>
      </c>
      <c r="D62" s="10" t="s">
        <v>322</v>
      </c>
      <c r="E62" s="10" t="s">
        <v>196</v>
      </c>
      <c r="F62" s="16">
        <v>43390</v>
      </c>
      <c r="G62" s="17">
        <v>200000</v>
      </c>
      <c r="H62" s="17" t="s">
        <v>13</v>
      </c>
      <c r="I62" s="17" t="s">
        <v>12</v>
      </c>
      <c r="J62" s="21">
        <v>4.72</v>
      </c>
      <c r="K62" s="17">
        <v>100</v>
      </c>
    </row>
    <row r="63" spans="2:11" ht="25.5" x14ac:dyDescent="0.25">
      <c r="B63" s="10" t="s">
        <v>325</v>
      </c>
      <c r="C63" s="10" t="s">
        <v>195</v>
      </c>
      <c r="D63" s="10" t="s">
        <v>324</v>
      </c>
      <c r="E63" s="10" t="s">
        <v>194</v>
      </c>
      <c r="F63" s="16">
        <v>43376</v>
      </c>
      <c r="G63" s="17">
        <v>300000</v>
      </c>
      <c r="H63" s="17" t="s">
        <v>13</v>
      </c>
      <c r="I63" s="17" t="s">
        <v>12</v>
      </c>
      <c r="J63" s="21">
        <v>1.8049999999999999</v>
      </c>
      <c r="K63" s="17">
        <v>100</v>
      </c>
    </row>
    <row r="64" spans="2:11" ht="38.25" x14ac:dyDescent="0.25">
      <c r="B64" s="10" t="s">
        <v>328</v>
      </c>
      <c r="C64" s="10" t="s">
        <v>326</v>
      </c>
      <c r="D64" s="10" t="s">
        <v>327</v>
      </c>
      <c r="E64" s="10" t="s">
        <v>329</v>
      </c>
      <c r="F64" s="16">
        <v>43396</v>
      </c>
      <c r="G64" s="17">
        <v>170000</v>
      </c>
      <c r="H64" s="17" t="s">
        <v>13</v>
      </c>
      <c r="I64" s="17" t="s">
        <v>12</v>
      </c>
      <c r="J64" s="21">
        <v>0.188</v>
      </c>
      <c r="K64" s="17">
        <v>1</v>
      </c>
    </row>
    <row r="65" spans="2:11" ht="25.5" x14ac:dyDescent="0.25">
      <c r="B65" s="10" t="s">
        <v>332</v>
      </c>
      <c r="C65" s="10" t="s">
        <v>330</v>
      </c>
      <c r="D65" s="10" t="s">
        <v>331</v>
      </c>
      <c r="E65" s="10" t="s">
        <v>333</v>
      </c>
      <c r="F65" s="16">
        <v>43390</v>
      </c>
      <c r="G65" s="17">
        <v>2100000</v>
      </c>
      <c r="H65" s="17" t="s">
        <v>13</v>
      </c>
      <c r="I65" s="17" t="s">
        <v>12</v>
      </c>
      <c r="J65" s="21">
        <v>12.42</v>
      </c>
      <c r="K65" s="17">
        <v>1000</v>
      </c>
    </row>
    <row r="66" spans="2:11" ht="25.5" x14ac:dyDescent="0.25">
      <c r="B66" s="10" t="s">
        <v>336</v>
      </c>
      <c r="C66" s="10" t="s">
        <v>334</v>
      </c>
      <c r="D66" s="10" t="s">
        <v>335</v>
      </c>
      <c r="E66" s="10" t="s">
        <v>48</v>
      </c>
      <c r="F66" s="16">
        <v>43389</v>
      </c>
      <c r="G66" s="17">
        <v>2000</v>
      </c>
      <c r="H66" s="17" t="s">
        <v>13</v>
      </c>
      <c r="I66" s="17" t="s">
        <v>12</v>
      </c>
      <c r="J66" s="21">
        <v>34.08</v>
      </c>
      <c r="K66" s="17">
        <v>1</v>
      </c>
    </row>
    <row r="67" spans="2:11" ht="25.5" x14ac:dyDescent="0.25">
      <c r="B67" s="10" t="s">
        <v>339</v>
      </c>
      <c r="C67" s="10" t="s">
        <v>87</v>
      </c>
      <c r="D67" s="10" t="s">
        <v>338</v>
      </c>
      <c r="E67" s="10" t="s">
        <v>337</v>
      </c>
      <c r="F67" s="16">
        <v>43382</v>
      </c>
      <c r="G67" s="17">
        <v>180000000</v>
      </c>
      <c r="H67" s="17" t="s">
        <v>13</v>
      </c>
      <c r="I67" s="17" t="s">
        <v>12</v>
      </c>
      <c r="J67" s="21">
        <v>18.45</v>
      </c>
      <c r="K67" s="17">
        <v>15000</v>
      </c>
    </row>
    <row r="68" spans="2:11" ht="25.5" x14ac:dyDescent="0.25">
      <c r="B68" s="10" t="s">
        <v>341</v>
      </c>
      <c r="C68" s="10" t="s">
        <v>142</v>
      </c>
      <c r="D68" s="10" t="s">
        <v>340</v>
      </c>
      <c r="E68" s="10" t="s">
        <v>143</v>
      </c>
      <c r="F68" s="16">
        <v>43376</v>
      </c>
      <c r="G68" s="17">
        <v>37000</v>
      </c>
      <c r="H68" s="17" t="s">
        <v>714</v>
      </c>
      <c r="I68" s="17" t="s">
        <v>7</v>
      </c>
      <c r="J68" s="21">
        <v>215</v>
      </c>
      <c r="K68" s="17">
        <v>1</v>
      </c>
    </row>
    <row r="69" spans="2:11" ht="38.25" x14ac:dyDescent="0.25">
      <c r="B69" s="10" t="s">
        <v>344</v>
      </c>
      <c r="C69" s="10" t="s">
        <v>342</v>
      </c>
      <c r="D69" s="10" t="s">
        <v>343</v>
      </c>
      <c r="E69" s="10" t="s">
        <v>123</v>
      </c>
      <c r="F69" s="16">
        <v>43382</v>
      </c>
      <c r="G69" s="17">
        <v>30000</v>
      </c>
      <c r="H69" s="17" t="s">
        <v>13</v>
      </c>
      <c r="I69" s="17" t="s">
        <v>12</v>
      </c>
      <c r="J69" s="21">
        <v>2.6</v>
      </c>
      <c r="K69" s="17">
        <v>1</v>
      </c>
    </row>
    <row r="70" spans="2:11" ht="51" x14ac:dyDescent="0.25">
      <c r="B70" s="10" t="s">
        <v>346</v>
      </c>
      <c r="C70" s="10" t="s">
        <v>125</v>
      </c>
      <c r="D70" s="10" t="s">
        <v>345</v>
      </c>
      <c r="E70" s="10" t="s">
        <v>347</v>
      </c>
      <c r="F70" s="16">
        <v>43391</v>
      </c>
      <c r="G70" s="17">
        <v>250000</v>
      </c>
      <c r="H70" s="17" t="s">
        <v>13</v>
      </c>
      <c r="I70" s="17" t="s">
        <v>12</v>
      </c>
      <c r="J70" s="21">
        <v>0.56899999999999995</v>
      </c>
      <c r="K70" s="17">
        <v>1</v>
      </c>
    </row>
    <row r="71" spans="2:11" ht="25.5" x14ac:dyDescent="0.25">
      <c r="B71" s="10" t="s">
        <v>349</v>
      </c>
      <c r="C71" s="10" t="s">
        <v>114</v>
      </c>
      <c r="D71" s="10" t="s">
        <v>348</v>
      </c>
      <c r="E71" s="10" t="s">
        <v>160</v>
      </c>
      <c r="F71" s="16">
        <v>43396</v>
      </c>
      <c r="G71" s="17">
        <v>350000</v>
      </c>
      <c r="H71" s="17" t="s">
        <v>13</v>
      </c>
      <c r="I71" s="17" t="s">
        <v>12</v>
      </c>
      <c r="J71" s="21">
        <v>6.03</v>
      </c>
      <c r="K71" s="17">
        <v>250</v>
      </c>
    </row>
    <row r="72" spans="2:11" ht="38.25" x14ac:dyDescent="0.25">
      <c r="B72" s="10" t="s">
        <v>352</v>
      </c>
      <c r="C72" s="10" t="s">
        <v>350</v>
      </c>
      <c r="D72" s="10" t="s">
        <v>351</v>
      </c>
      <c r="E72" s="10" t="s">
        <v>41</v>
      </c>
      <c r="F72" s="16">
        <v>43382</v>
      </c>
      <c r="G72" s="17">
        <v>8000</v>
      </c>
      <c r="H72" s="17" t="s">
        <v>13</v>
      </c>
      <c r="I72" s="17" t="s">
        <v>12</v>
      </c>
      <c r="J72" s="21">
        <v>850</v>
      </c>
      <c r="K72" s="17">
        <v>100</v>
      </c>
    </row>
    <row r="73" spans="2:11" ht="51" x14ac:dyDescent="0.25">
      <c r="B73" s="10" t="s">
        <v>354</v>
      </c>
      <c r="C73" s="10" t="s">
        <v>81</v>
      </c>
      <c r="D73" s="10" t="s">
        <v>353</v>
      </c>
      <c r="E73" s="10" t="s">
        <v>355</v>
      </c>
      <c r="F73" s="16">
        <v>43382</v>
      </c>
      <c r="G73" s="17">
        <v>700000</v>
      </c>
      <c r="H73" s="17" t="s">
        <v>13</v>
      </c>
      <c r="I73" s="17" t="s">
        <v>12</v>
      </c>
      <c r="J73" s="21">
        <v>0.65</v>
      </c>
      <c r="K73" s="17">
        <v>1</v>
      </c>
    </row>
    <row r="74" spans="2:11" ht="63.75" x14ac:dyDescent="0.25">
      <c r="B74" s="10" t="s">
        <v>357</v>
      </c>
      <c r="C74" s="10" t="s">
        <v>79</v>
      </c>
      <c r="D74" s="10" t="s">
        <v>356</v>
      </c>
      <c r="E74" s="10" t="s">
        <v>40</v>
      </c>
      <c r="F74" s="16">
        <v>43383</v>
      </c>
      <c r="G74" s="17">
        <v>445000</v>
      </c>
      <c r="H74" s="17" t="s">
        <v>13</v>
      </c>
      <c r="I74" s="17" t="s">
        <v>12</v>
      </c>
      <c r="J74" s="21">
        <v>1.54</v>
      </c>
      <c r="K74" s="17">
        <v>1</v>
      </c>
    </row>
    <row r="75" spans="2:11" ht="63.75" x14ac:dyDescent="0.25">
      <c r="B75" s="10" t="s">
        <v>360</v>
      </c>
      <c r="C75" s="10" t="s">
        <v>358</v>
      </c>
      <c r="D75" s="10" t="s">
        <v>359</v>
      </c>
      <c r="E75" s="10" t="s">
        <v>143</v>
      </c>
      <c r="F75" s="16">
        <v>43395</v>
      </c>
      <c r="G75" s="17">
        <v>11000</v>
      </c>
      <c r="H75" s="17" t="s">
        <v>714</v>
      </c>
      <c r="I75" s="17" t="s">
        <v>7</v>
      </c>
      <c r="J75" s="21">
        <v>250</v>
      </c>
      <c r="K75" s="17">
        <v>1</v>
      </c>
    </row>
    <row r="76" spans="2:11" ht="51" x14ac:dyDescent="0.25">
      <c r="B76" s="10" t="s">
        <v>362</v>
      </c>
      <c r="C76" s="10" t="s">
        <v>86</v>
      </c>
      <c r="D76" s="10" t="s">
        <v>361</v>
      </c>
      <c r="E76" s="10" t="s">
        <v>144</v>
      </c>
      <c r="F76" s="16">
        <v>43376</v>
      </c>
      <c r="G76" s="17">
        <v>70000</v>
      </c>
      <c r="H76" s="17" t="s">
        <v>714</v>
      </c>
      <c r="I76" s="17" t="s">
        <v>7</v>
      </c>
      <c r="J76" s="21">
        <v>120.94</v>
      </c>
      <c r="K76" s="17">
        <v>1</v>
      </c>
    </row>
    <row r="77" spans="2:11" ht="51" x14ac:dyDescent="0.25">
      <c r="B77" s="10" t="s">
        <v>364</v>
      </c>
      <c r="C77" s="10" t="s">
        <v>85</v>
      </c>
      <c r="D77" s="10" t="s">
        <v>363</v>
      </c>
      <c r="E77" s="10" t="s">
        <v>234</v>
      </c>
      <c r="F77" s="16">
        <v>43376</v>
      </c>
      <c r="G77" s="17">
        <v>30000</v>
      </c>
      <c r="H77" s="17" t="s">
        <v>13</v>
      </c>
      <c r="I77" s="17" t="s">
        <v>12</v>
      </c>
      <c r="J77" s="21">
        <v>0.22</v>
      </c>
      <c r="K77" s="17">
        <v>1</v>
      </c>
    </row>
    <row r="78" spans="2:11" ht="38.25" x14ac:dyDescent="0.25">
      <c r="B78" s="10" t="s">
        <v>366</v>
      </c>
      <c r="C78" s="10" t="s">
        <v>141</v>
      </c>
      <c r="D78" s="10" t="s">
        <v>365</v>
      </c>
      <c r="E78" s="10" t="s">
        <v>243</v>
      </c>
      <c r="F78" s="16">
        <v>43396</v>
      </c>
      <c r="G78" s="17">
        <v>3000</v>
      </c>
      <c r="H78" s="17" t="s">
        <v>13</v>
      </c>
      <c r="I78" s="17" t="s">
        <v>12</v>
      </c>
      <c r="J78" s="21">
        <v>0.83</v>
      </c>
      <c r="K78" s="17">
        <v>1</v>
      </c>
    </row>
    <row r="79" spans="2:11" ht="38.25" x14ac:dyDescent="0.25">
      <c r="B79" s="10" t="s">
        <v>369</v>
      </c>
      <c r="C79" s="10" t="s">
        <v>367</v>
      </c>
      <c r="D79" s="10" t="s">
        <v>368</v>
      </c>
      <c r="E79" s="10" t="s">
        <v>194</v>
      </c>
      <c r="F79" s="16">
        <v>43395</v>
      </c>
      <c r="G79" s="17">
        <v>17000</v>
      </c>
      <c r="H79" s="17" t="s">
        <v>13</v>
      </c>
      <c r="I79" s="17" t="s">
        <v>12</v>
      </c>
      <c r="J79" s="21">
        <v>0.8</v>
      </c>
      <c r="K79" s="17">
        <v>1</v>
      </c>
    </row>
    <row r="80" spans="2:11" ht="25.5" x14ac:dyDescent="0.25">
      <c r="B80" s="10" t="s">
        <v>373</v>
      </c>
      <c r="C80" s="10" t="s">
        <v>371</v>
      </c>
      <c r="D80" s="10" t="s">
        <v>372</v>
      </c>
      <c r="E80" s="10" t="s">
        <v>374</v>
      </c>
      <c r="F80" s="16">
        <v>43396</v>
      </c>
      <c r="G80" s="17">
        <v>80000</v>
      </c>
      <c r="H80" s="17" t="s">
        <v>13</v>
      </c>
      <c r="I80" s="17" t="s">
        <v>12</v>
      </c>
      <c r="J80" s="21">
        <v>0.22589999999999999</v>
      </c>
      <c r="K80" s="17">
        <v>1</v>
      </c>
    </row>
    <row r="81" spans="2:11" ht="25.5" x14ac:dyDescent="0.25">
      <c r="B81" s="10" t="s">
        <v>375</v>
      </c>
      <c r="C81" s="10" t="s">
        <v>88</v>
      </c>
      <c r="D81" s="10" t="s">
        <v>89</v>
      </c>
      <c r="E81" s="10" t="s">
        <v>189</v>
      </c>
      <c r="F81" s="16">
        <v>43376</v>
      </c>
      <c r="G81" s="17">
        <v>300000</v>
      </c>
      <c r="H81" s="17" t="s">
        <v>13</v>
      </c>
      <c r="I81" s="17" t="s">
        <v>12</v>
      </c>
      <c r="J81" s="21">
        <v>0.14899999999999999</v>
      </c>
      <c r="K81" s="17">
        <v>1</v>
      </c>
    </row>
    <row r="82" spans="2:11" ht="25.5" x14ac:dyDescent="0.25">
      <c r="B82" s="10" t="s">
        <v>378</v>
      </c>
      <c r="C82" s="10" t="s">
        <v>376</v>
      </c>
      <c r="D82" s="10" t="s">
        <v>377</v>
      </c>
      <c r="E82" s="10" t="s">
        <v>189</v>
      </c>
      <c r="F82" s="16">
        <v>43376</v>
      </c>
      <c r="G82" s="17">
        <v>9000</v>
      </c>
      <c r="H82" s="17" t="s">
        <v>13</v>
      </c>
      <c r="I82" s="17" t="s">
        <v>12</v>
      </c>
      <c r="J82" s="21">
        <v>2.77</v>
      </c>
      <c r="K82" s="17">
        <v>1</v>
      </c>
    </row>
    <row r="83" spans="2:11" ht="25.5" x14ac:dyDescent="0.25">
      <c r="B83" s="10" t="s">
        <v>381</v>
      </c>
      <c r="C83" s="10" t="s">
        <v>379</v>
      </c>
      <c r="D83" s="10" t="s">
        <v>380</v>
      </c>
      <c r="E83" s="10" t="s">
        <v>278</v>
      </c>
      <c r="F83" s="16">
        <v>43376</v>
      </c>
      <c r="G83" s="17">
        <v>8700</v>
      </c>
      <c r="H83" s="17" t="s">
        <v>714</v>
      </c>
      <c r="I83" s="17" t="s">
        <v>7</v>
      </c>
      <c r="J83" s="21">
        <v>222.4</v>
      </c>
      <c r="K83" s="17">
        <v>1</v>
      </c>
    </row>
    <row r="84" spans="2:11" ht="25.5" x14ac:dyDescent="0.25">
      <c r="B84" s="10" t="s">
        <v>384</v>
      </c>
      <c r="C84" s="10" t="s">
        <v>382</v>
      </c>
      <c r="D84" s="10" t="s">
        <v>383</v>
      </c>
      <c r="E84" s="10" t="s">
        <v>145</v>
      </c>
      <c r="F84" s="16">
        <v>43390</v>
      </c>
      <c r="G84" s="17">
        <f>100000+54000</f>
        <v>154000</v>
      </c>
      <c r="H84" s="17" t="s">
        <v>13</v>
      </c>
      <c r="I84" s="17" t="s">
        <v>12</v>
      </c>
      <c r="J84" s="21">
        <v>6</v>
      </c>
      <c r="K84" s="17">
        <v>500</v>
      </c>
    </row>
    <row r="85" spans="2:11" ht="38.25" x14ac:dyDescent="0.25">
      <c r="B85" s="10" t="s">
        <v>386</v>
      </c>
      <c r="C85" s="10" t="s">
        <v>84</v>
      </c>
      <c r="D85" s="10" t="s">
        <v>385</v>
      </c>
      <c r="E85" s="10" t="s">
        <v>44</v>
      </c>
      <c r="F85" s="16">
        <v>43389</v>
      </c>
      <c r="G85" s="17">
        <v>60000</v>
      </c>
      <c r="H85" s="17" t="s">
        <v>13</v>
      </c>
      <c r="I85" s="17" t="s">
        <v>12</v>
      </c>
      <c r="J85" s="21">
        <v>1.38</v>
      </c>
      <c r="K85" s="17">
        <v>1</v>
      </c>
    </row>
    <row r="86" spans="2:11" ht="25.5" x14ac:dyDescent="0.25">
      <c r="B86" s="10" t="s">
        <v>389</v>
      </c>
      <c r="C86" s="10" t="s">
        <v>387</v>
      </c>
      <c r="D86" s="10" t="s">
        <v>388</v>
      </c>
      <c r="E86" s="10" t="s">
        <v>390</v>
      </c>
      <c r="F86" s="16">
        <v>43389</v>
      </c>
      <c r="G86" s="17">
        <v>1600</v>
      </c>
      <c r="H86" s="17" t="s">
        <v>714</v>
      </c>
      <c r="I86" s="17" t="s">
        <v>7</v>
      </c>
      <c r="J86" s="21">
        <v>6750</v>
      </c>
      <c r="K86" s="17">
        <v>1</v>
      </c>
    </row>
    <row r="87" spans="2:11" ht="38.25" x14ac:dyDescent="0.25">
      <c r="B87" s="10" t="s">
        <v>393</v>
      </c>
      <c r="C87" s="10" t="s">
        <v>92</v>
      </c>
      <c r="D87" s="10" t="s">
        <v>392</v>
      </c>
      <c r="E87" s="10" t="s">
        <v>391</v>
      </c>
      <c r="F87" s="16">
        <v>43396</v>
      </c>
      <c r="G87" s="17">
        <v>200000</v>
      </c>
      <c r="H87" s="17" t="s">
        <v>714</v>
      </c>
      <c r="I87" s="17" t="s">
        <v>7</v>
      </c>
      <c r="J87" s="21">
        <v>850</v>
      </c>
      <c r="K87" s="17">
        <v>20</v>
      </c>
    </row>
    <row r="88" spans="2:11" ht="38.25" x14ac:dyDescent="0.25">
      <c r="B88" s="10" t="s">
        <v>397</v>
      </c>
      <c r="C88" s="10" t="s">
        <v>395</v>
      </c>
      <c r="D88" s="10" t="s">
        <v>396</v>
      </c>
      <c r="E88" s="10" t="s">
        <v>398</v>
      </c>
      <c r="F88" s="16">
        <v>43382</v>
      </c>
      <c r="G88" s="17">
        <v>349980</v>
      </c>
      <c r="H88" s="17" t="s">
        <v>13</v>
      </c>
      <c r="I88" s="17" t="s">
        <v>12</v>
      </c>
      <c r="J88" s="21">
        <v>0.29289999999999999</v>
      </c>
      <c r="K88" s="17">
        <v>1</v>
      </c>
    </row>
    <row r="89" spans="2:11" ht="25.5" x14ac:dyDescent="0.25">
      <c r="B89" s="10" t="s">
        <v>401</v>
      </c>
      <c r="C89" s="10" t="s">
        <v>66</v>
      </c>
      <c r="D89" s="10" t="s">
        <v>400</v>
      </c>
      <c r="E89" s="10" t="s">
        <v>402</v>
      </c>
      <c r="F89" s="16">
        <v>43376</v>
      </c>
      <c r="G89" s="17">
        <v>140000</v>
      </c>
      <c r="H89" s="17" t="s">
        <v>13</v>
      </c>
      <c r="I89" s="17" t="s">
        <v>12</v>
      </c>
      <c r="J89" s="21">
        <v>3.53</v>
      </c>
      <c r="K89" s="17">
        <v>100</v>
      </c>
    </row>
    <row r="90" spans="2:11" ht="38.25" x14ac:dyDescent="0.25">
      <c r="B90" s="10" t="s">
        <v>405</v>
      </c>
      <c r="C90" s="10" t="s">
        <v>158</v>
      </c>
      <c r="D90" s="10" t="s">
        <v>404</v>
      </c>
      <c r="E90" s="10" t="s">
        <v>136</v>
      </c>
      <c r="F90" s="16">
        <v>43378</v>
      </c>
      <c r="G90" s="17">
        <v>12750</v>
      </c>
      <c r="H90" s="17" t="s">
        <v>13</v>
      </c>
      <c r="I90" s="17" t="s">
        <v>12</v>
      </c>
      <c r="J90" s="21">
        <v>14.94</v>
      </c>
      <c r="K90" s="17">
        <v>1</v>
      </c>
    </row>
    <row r="91" spans="2:11" ht="38.25" x14ac:dyDescent="0.25">
      <c r="B91" s="10" t="s">
        <v>407</v>
      </c>
      <c r="C91" s="10" t="s">
        <v>21</v>
      </c>
      <c r="D91" s="10" t="s">
        <v>406</v>
      </c>
      <c r="E91" s="10" t="s">
        <v>136</v>
      </c>
      <c r="F91" s="16">
        <v>43382</v>
      </c>
      <c r="G91" s="17">
        <v>850000</v>
      </c>
      <c r="H91" s="17" t="s">
        <v>13</v>
      </c>
      <c r="I91" s="17" t="s">
        <v>12</v>
      </c>
      <c r="J91" s="21">
        <v>18.3</v>
      </c>
      <c r="K91" s="17">
        <v>100</v>
      </c>
    </row>
    <row r="92" spans="2:11" ht="51" x14ac:dyDescent="0.25">
      <c r="B92" s="10" t="s">
        <v>409</v>
      </c>
      <c r="C92" s="10" t="s">
        <v>76</v>
      </c>
      <c r="D92" s="10" t="s">
        <v>408</v>
      </c>
      <c r="E92" s="10" t="s">
        <v>59</v>
      </c>
      <c r="F92" s="16">
        <v>43376</v>
      </c>
      <c r="G92" s="17">
        <v>650</v>
      </c>
      <c r="H92" s="17" t="s">
        <v>13</v>
      </c>
      <c r="I92" s="17" t="s">
        <v>12</v>
      </c>
      <c r="J92" s="21">
        <v>69</v>
      </c>
      <c r="K92" s="17">
        <v>10</v>
      </c>
    </row>
    <row r="93" spans="2:11" ht="51" x14ac:dyDescent="0.25">
      <c r="B93" s="10" t="s">
        <v>409</v>
      </c>
      <c r="C93" s="10" t="s">
        <v>77</v>
      </c>
      <c r="D93" s="10" t="s">
        <v>410</v>
      </c>
      <c r="E93" s="10" t="s">
        <v>59</v>
      </c>
      <c r="F93" s="16">
        <v>43376</v>
      </c>
      <c r="G93" s="17">
        <v>3400</v>
      </c>
      <c r="H93" s="17" t="s">
        <v>13</v>
      </c>
      <c r="I93" s="17" t="s">
        <v>12</v>
      </c>
      <c r="J93" s="21">
        <v>75</v>
      </c>
      <c r="K93" s="17">
        <v>10</v>
      </c>
    </row>
    <row r="94" spans="2:11" ht="38.25" x14ac:dyDescent="0.25">
      <c r="B94" s="10" t="s">
        <v>412</v>
      </c>
      <c r="C94" s="10" t="s">
        <v>91</v>
      </c>
      <c r="D94" s="10" t="s">
        <v>411</v>
      </c>
      <c r="E94" s="10" t="s">
        <v>413</v>
      </c>
      <c r="F94" s="16">
        <v>43404</v>
      </c>
      <c r="G94" s="17">
        <v>6000</v>
      </c>
      <c r="H94" s="17" t="s">
        <v>13</v>
      </c>
      <c r="I94" s="17" t="s">
        <v>12</v>
      </c>
      <c r="J94" s="21">
        <v>90</v>
      </c>
      <c r="K94" s="17">
        <v>1</v>
      </c>
    </row>
    <row r="95" spans="2:11" ht="25.5" x14ac:dyDescent="0.25">
      <c r="B95" s="10" t="s">
        <v>415</v>
      </c>
      <c r="C95" s="10" t="s">
        <v>90</v>
      </c>
      <c r="D95" s="10" t="s">
        <v>414</v>
      </c>
      <c r="E95" s="10" t="s">
        <v>416</v>
      </c>
      <c r="F95" s="16">
        <v>43374</v>
      </c>
      <c r="G95" s="17">
        <v>15990</v>
      </c>
      <c r="H95" s="17" t="s">
        <v>714</v>
      </c>
      <c r="I95" s="17" t="s">
        <v>7</v>
      </c>
      <c r="J95" s="21">
        <v>2811</v>
      </c>
      <c r="K95" s="17">
        <v>1</v>
      </c>
    </row>
    <row r="96" spans="2:11" ht="25.5" x14ac:dyDescent="0.25">
      <c r="B96" s="10" t="s">
        <v>417</v>
      </c>
      <c r="C96" s="10" t="s">
        <v>63</v>
      </c>
      <c r="D96" s="10" t="s">
        <v>64</v>
      </c>
      <c r="E96" s="10" t="s">
        <v>418</v>
      </c>
      <c r="F96" s="16">
        <v>43391</v>
      </c>
      <c r="G96" s="17">
        <v>225000</v>
      </c>
      <c r="H96" s="17" t="s">
        <v>13</v>
      </c>
      <c r="I96" s="17" t="s">
        <v>12</v>
      </c>
      <c r="J96" s="21">
        <v>131.13</v>
      </c>
      <c r="K96" s="17">
        <v>60</v>
      </c>
    </row>
    <row r="97" spans="2:11" ht="25.5" x14ac:dyDescent="0.25">
      <c r="B97" s="10" t="s">
        <v>420</v>
      </c>
      <c r="C97" s="10" t="s">
        <v>65</v>
      </c>
      <c r="D97" s="10" t="s">
        <v>419</v>
      </c>
      <c r="E97" s="10" t="s">
        <v>421</v>
      </c>
      <c r="F97" s="16">
        <v>43389</v>
      </c>
      <c r="G97" s="17">
        <v>2599980</v>
      </c>
      <c r="H97" s="17" t="s">
        <v>13</v>
      </c>
      <c r="I97" s="17" t="s">
        <v>12</v>
      </c>
      <c r="J97" s="21">
        <v>4.1500000000000004</v>
      </c>
      <c r="K97" s="17">
        <v>60</v>
      </c>
    </row>
    <row r="98" spans="2:11" ht="38.25" x14ac:dyDescent="0.25">
      <c r="B98" s="10" t="s">
        <v>424</v>
      </c>
      <c r="C98" s="10" t="s">
        <v>422</v>
      </c>
      <c r="D98" s="10" t="s">
        <v>423</v>
      </c>
      <c r="E98" s="10" t="s">
        <v>403</v>
      </c>
      <c r="F98" s="16">
        <v>43382</v>
      </c>
      <c r="G98" s="17">
        <v>200000</v>
      </c>
      <c r="H98" s="17" t="s">
        <v>13</v>
      </c>
      <c r="I98" s="17" t="s">
        <v>12</v>
      </c>
      <c r="J98" s="21">
        <v>0.378</v>
      </c>
      <c r="K98" s="17">
        <v>1</v>
      </c>
    </row>
    <row r="99" spans="2:11" ht="38.25" x14ac:dyDescent="0.25">
      <c r="B99" s="10" t="s">
        <v>427</v>
      </c>
      <c r="C99" s="10" t="s">
        <v>425</v>
      </c>
      <c r="D99" s="10" t="s">
        <v>426</v>
      </c>
      <c r="E99" s="10" t="s">
        <v>135</v>
      </c>
      <c r="F99" s="16">
        <v>43382</v>
      </c>
      <c r="G99" s="17">
        <v>105000</v>
      </c>
      <c r="H99" s="17" t="s">
        <v>13</v>
      </c>
      <c r="I99" s="17" t="s">
        <v>12</v>
      </c>
      <c r="J99" s="21">
        <v>1.65</v>
      </c>
      <c r="K99" s="17">
        <v>1</v>
      </c>
    </row>
    <row r="100" spans="2:11" ht="38.25" x14ac:dyDescent="0.25">
      <c r="B100" s="10" t="s">
        <v>428</v>
      </c>
      <c r="C100" s="10" t="s">
        <v>111</v>
      </c>
      <c r="D100" s="10" t="s">
        <v>112</v>
      </c>
      <c r="E100" s="10" t="s">
        <v>126</v>
      </c>
      <c r="F100" s="16">
        <v>43382</v>
      </c>
      <c r="G100" s="17">
        <v>130000</v>
      </c>
      <c r="H100" s="17" t="s">
        <v>13</v>
      </c>
      <c r="I100" s="17" t="s">
        <v>12</v>
      </c>
      <c r="J100" s="21">
        <v>0.95</v>
      </c>
      <c r="K100" s="17">
        <v>1</v>
      </c>
    </row>
    <row r="101" spans="2:11" ht="38.25" x14ac:dyDescent="0.25">
      <c r="B101" s="10" t="s">
        <v>431</v>
      </c>
      <c r="C101" s="10" t="s">
        <v>429</v>
      </c>
      <c r="D101" s="10" t="s">
        <v>430</v>
      </c>
      <c r="E101" s="10" t="s">
        <v>212</v>
      </c>
      <c r="F101" s="16">
        <v>43391</v>
      </c>
      <c r="G101" s="17">
        <v>700</v>
      </c>
      <c r="H101" s="17" t="s">
        <v>714</v>
      </c>
      <c r="I101" s="17" t="s">
        <v>12</v>
      </c>
      <c r="J101" s="21">
        <v>183.65</v>
      </c>
      <c r="K101" s="17">
        <v>1</v>
      </c>
    </row>
    <row r="102" spans="2:11" ht="38.25" x14ac:dyDescent="0.25">
      <c r="B102" s="10" t="s">
        <v>434</v>
      </c>
      <c r="C102" s="10" t="s">
        <v>432</v>
      </c>
      <c r="D102" s="10" t="s">
        <v>433</v>
      </c>
      <c r="E102" s="10" t="s">
        <v>248</v>
      </c>
      <c r="F102" s="16">
        <v>43376</v>
      </c>
      <c r="G102" s="17">
        <v>3100</v>
      </c>
      <c r="H102" s="17" t="s">
        <v>714</v>
      </c>
      <c r="I102" s="17" t="s">
        <v>7</v>
      </c>
      <c r="J102" s="21">
        <v>795</v>
      </c>
      <c r="K102" s="17">
        <v>1</v>
      </c>
    </row>
    <row r="103" spans="2:11" ht="38.25" x14ac:dyDescent="0.25">
      <c r="B103" s="10" t="s">
        <v>436</v>
      </c>
      <c r="C103" s="10" t="s">
        <v>97</v>
      </c>
      <c r="D103" s="10" t="s">
        <v>435</v>
      </c>
      <c r="E103" s="10" t="s">
        <v>437</v>
      </c>
      <c r="F103" s="16">
        <v>43382</v>
      </c>
      <c r="G103" s="17">
        <v>140000</v>
      </c>
      <c r="H103" s="17" t="s">
        <v>13</v>
      </c>
      <c r="I103" s="17" t="s">
        <v>12</v>
      </c>
      <c r="J103" s="21">
        <v>0.9</v>
      </c>
      <c r="K103" s="17">
        <v>1</v>
      </c>
    </row>
    <row r="104" spans="2:11" ht="38.25" x14ac:dyDescent="0.25">
      <c r="B104" s="10" t="s">
        <v>439</v>
      </c>
      <c r="C104" s="10" t="s">
        <v>163</v>
      </c>
      <c r="D104" s="10" t="s">
        <v>438</v>
      </c>
      <c r="E104" s="10" t="s">
        <v>437</v>
      </c>
      <c r="F104" s="16">
        <v>43391</v>
      </c>
      <c r="G104" s="17">
        <v>25000</v>
      </c>
      <c r="H104" s="17" t="s">
        <v>13</v>
      </c>
      <c r="I104" s="17" t="s">
        <v>12</v>
      </c>
      <c r="J104" s="21">
        <v>5.5</v>
      </c>
      <c r="K104" s="17">
        <v>1</v>
      </c>
    </row>
    <row r="105" spans="2:11" ht="38.25" x14ac:dyDescent="0.25">
      <c r="B105" s="10" t="s">
        <v>441</v>
      </c>
      <c r="C105" s="10" t="s">
        <v>117</v>
      </c>
      <c r="D105" s="10" t="s">
        <v>440</v>
      </c>
      <c r="E105" s="10" t="s">
        <v>118</v>
      </c>
      <c r="F105" s="16">
        <v>43391</v>
      </c>
      <c r="G105" s="17">
        <v>7500</v>
      </c>
      <c r="H105" s="17" t="s">
        <v>13</v>
      </c>
      <c r="I105" s="17" t="s">
        <v>12</v>
      </c>
      <c r="J105" s="21">
        <v>45</v>
      </c>
      <c r="K105" s="17">
        <v>1</v>
      </c>
    </row>
    <row r="106" spans="2:11" ht="25.5" x14ac:dyDescent="0.25">
      <c r="B106" s="10" t="s">
        <v>444</v>
      </c>
      <c r="C106" s="10" t="s">
        <v>442</v>
      </c>
      <c r="D106" s="10" t="s">
        <v>443</v>
      </c>
      <c r="E106" s="10" t="s">
        <v>445</v>
      </c>
      <c r="F106" s="16">
        <v>43391</v>
      </c>
      <c r="G106" s="17">
        <v>2200</v>
      </c>
      <c r="H106" s="17" t="s">
        <v>13</v>
      </c>
      <c r="I106" s="17" t="s">
        <v>12</v>
      </c>
      <c r="J106" s="21">
        <v>273</v>
      </c>
      <c r="K106" s="17">
        <v>1</v>
      </c>
    </row>
    <row r="107" spans="2:11" ht="38.25" x14ac:dyDescent="0.25">
      <c r="B107" s="10" t="s">
        <v>447</v>
      </c>
      <c r="C107" s="10" t="s">
        <v>56</v>
      </c>
      <c r="D107" s="10" t="s">
        <v>446</v>
      </c>
      <c r="E107" s="10" t="s">
        <v>57</v>
      </c>
      <c r="F107" s="16">
        <v>43391</v>
      </c>
      <c r="G107" s="17">
        <v>190000</v>
      </c>
      <c r="H107" s="17" t="s">
        <v>13</v>
      </c>
      <c r="I107" s="17" t="s">
        <v>58</v>
      </c>
      <c r="J107" s="21">
        <v>650</v>
      </c>
      <c r="K107" s="17">
        <v>50</v>
      </c>
    </row>
    <row r="108" spans="2:11" ht="51" x14ac:dyDescent="0.25">
      <c r="B108" s="10" t="s">
        <v>450</v>
      </c>
      <c r="C108" s="10" t="s">
        <v>448</v>
      </c>
      <c r="D108" s="10" t="s">
        <v>449</v>
      </c>
      <c r="E108" s="10" t="s">
        <v>451</v>
      </c>
      <c r="F108" s="16">
        <v>43390</v>
      </c>
      <c r="G108" s="17">
        <v>9800</v>
      </c>
      <c r="H108" s="17" t="s">
        <v>98</v>
      </c>
      <c r="I108" s="17" t="s">
        <v>12</v>
      </c>
      <c r="J108" s="21">
        <v>4.29</v>
      </c>
      <c r="K108" s="17">
        <v>1</v>
      </c>
    </row>
    <row r="109" spans="2:11" ht="38.25" x14ac:dyDescent="0.25">
      <c r="B109" s="10" t="s">
        <v>454</v>
      </c>
      <c r="C109" s="10" t="s">
        <v>452</v>
      </c>
      <c r="D109" s="10" t="s">
        <v>453</v>
      </c>
      <c r="E109" s="10" t="s">
        <v>455</v>
      </c>
      <c r="F109" s="16">
        <v>43395</v>
      </c>
      <c r="G109" s="17">
        <v>700</v>
      </c>
      <c r="H109" s="17" t="s">
        <v>714</v>
      </c>
      <c r="I109" s="17" t="s">
        <v>12</v>
      </c>
      <c r="J109" s="21">
        <v>25</v>
      </c>
      <c r="K109" s="17">
        <v>1</v>
      </c>
    </row>
    <row r="110" spans="2:11" ht="25.5" x14ac:dyDescent="0.25">
      <c r="B110" s="10" t="s">
        <v>458</v>
      </c>
      <c r="C110" s="10" t="s">
        <v>456</v>
      </c>
      <c r="D110" s="10" t="s">
        <v>457</v>
      </c>
      <c r="E110" s="10" t="s">
        <v>459</v>
      </c>
      <c r="F110" s="16">
        <v>43378</v>
      </c>
      <c r="G110" s="17">
        <v>60000</v>
      </c>
      <c r="H110" s="17" t="s">
        <v>13</v>
      </c>
      <c r="I110" s="17" t="s">
        <v>12</v>
      </c>
      <c r="J110" s="21">
        <v>2</v>
      </c>
      <c r="K110" s="17">
        <v>1</v>
      </c>
    </row>
    <row r="111" spans="2:11" ht="38.25" x14ac:dyDescent="0.25">
      <c r="B111" s="10" t="s">
        <v>462</v>
      </c>
      <c r="C111" s="10" t="s">
        <v>460</v>
      </c>
      <c r="D111" s="10" t="s">
        <v>461</v>
      </c>
      <c r="E111" s="10" t="s">
        <v>463</v>
      </c>
      <c r="F111" s="16">
        <v>43396</v>
      </c>
      <c r="G111" s="17">
        <v>14000</v>
      </c>
      <c r="H111" s="17" t="s">
        <v>714</v>
      </c>
      <c r="I111" s="17" t="s">
        <v>7</v>
      </c>
      <c r="J111" s="21">
        <v>600</v>
      </c>
      <c r="K111" s="17">
        <v>1</v>
      </c>
    </row>
    <row r="112" spans="2:11" ht="25.5" x14ac:dyDescent="0.25">
      <c r="B112" s="10" t="s">
        <v>466</v>
      </c>
      <c r="C112" s="10" t="s">
        <v>464</v>
      </c>
      <c r="D112" s="10" t="s">
        <v>465</v>
      </c>
      <c r="E112" s="10" t="s">
        <v>467</v>
      </c>
      <c r="F112" s="16">
        <v>43385</v>
      </c>
      <c r="G112" s="17">
        <v>40000</v>
      </c>
      <c r="H112" s="17" t="s">
        <v>98</v>
      </c>
      <c r="I112" s="17" t="s">
        <v>12</v>
      </c>
      <c r="J112" s="21">
        <v>2.2000000000000002</v>
      </c>
      <c r="K112" s="17">
        <v>10</v>
      </c>
    </row>
    <row r="113" spans="2:11" ht="25.5" x14ac:dyDescent="0.25">
      <c r="B113" s="10" t="s">
        <v>470</v>
      </c>
      <c r="C113" s="10" t="s">
        <v>468</v>
      </c>
      <c r="D113" s="10" t="s">
        <v>469</v>
      </c>
      <c r="E113" s="10" t="s">
        <v>24</v>
      </c>
      <c r="F113" s="16">
        <v>43389</v>
      </c>
      <c r="G113" s="17">
        <v>1350000</v>
      </c>
      <c r="H113" s="17" t="s">
        <v>13</v>
      </c>
      <c r="I113" s="17" t="s">
        <v>12</v>
      </c>
      <c r="J113" s="21">
        <v>1.17</v>
      </c>
      <c r="K113" s="17">
        <v>10</v>
      </c>
    </row>
    <row r="114" spans="2:11" ht="38.25" x14ac:dyDescent="0.25">
      <c r="B114" s="10" t="s">
        <v>473</v>
      </c>
      <c r="C114" s="10" t="s">
        <v>471</v>
      </c>
      <c r="D114" s="10" t="s">
        <v>472</v>
      </c>
      <c r="E114" s="10" t="s">
        <v>26</v>
      </c>
      <c r="F114" s="16">
        <v>43378</v>
      </c>
      <c r="G114" s="17">
        <v>85000</v>
      </c>
      <c r="H114" s="17" t="s">
        <v>13</v>
      </c>
      <c r="I114" s="17" t="s">
        <v>12</v>
      </c>
      <c r="J114" s="21">
        <v>10.5</v>
      </c>
      <c r="K114" s="17">
        <v>10</v>
      </c>
    </row>
    <row r="115" spans="2:11" ht="38.25" x14ac:dyDescent="0.25">
      <c r="B115" s="10" t="s">
        <v>475</v>
      </c>
      <c r="C115" s="10" t="s">
        <v>106</v>
      </c>
      <c r="D115" s="10" t="s">
        <v>474</v>
      </c>
      <c r="E115" s="10" t="s">
        <v>93</v>
      </c>
      <c r="F115" s="16">
        <v>43382</v>
      </c>
      <c r="G115" s="17">
        <v>10000000</v>
      </c>
      <c r="H115" s="17" t="s">
        <v>714</v>
      </c>
      <c r="I115" s="17" t="s">
        <v>7</v>
      </c>
      <c r="J115" s="21">
        <v>292</v>
      </c>
      <c r="K115" s="17">
        <v>100</v>
      </c>
    </row>
    <row r="116" spans="2:11" x14ac:dyDescent="0.25">
      <c r="B116" s="10" t="s">
        <v>476</v>
      </c>
      <c r="C116" s="10" t="s">
        <v>95</v>
      </c>
      <c r="D116" s="10" t="s">
        <v>96</v>
      </c>
      <c r="E116" s="10" t="s">
        <v>477</v>
      </c>
      <c r="F116" s="16">
        <v>43389</v>
      </c>
      <c r="G116" s="17">
        <f>2600000+2000000</f>
        <v>4600000</v>
      </c>
      <c r="H116" s="17" t="s">
        <v>13</v>
      </c>
      <c r="I116" s="17" t="s">
        <v>12</v>
      </c>
      <c r="J116" s="21">
        <v>23.62</v>
      </c>
      <c r="K116" s="17">
        <v>1000</v>
      </c>
    </row>
    <row r="117" spans="2:11" ht="25.5" x14ac:dyDescent="0.25">
      <c r="B117" s="10" t="s">
        <v>480</v>
      </c>
      <c r="C117" s="10" t="s">
        <v>478</v>
      </c>
      <c r="D117" s="10" t="s">
        <v>479</v>
      </c>
      <c r="E117" s="10" t="s">
        <v>126</v>
      </c>
      <c r="F117" s="16">
        <v>43391</v>
      </c>
      <c r="G117" s="17">
        <v>13000000</v>
      </c>
      <c r="H117" s="17" t="s">
        <v>13</v>
      </c>
      <c r="I117" s="17" t="s">
        <v>12</v>
      </c>
      <c r="J117" s="21">
        <v>1.93</v>
      </c>
      <c r="K117" s="17">
        <v>100</v>
      </c>
    </row>
    <row r="118" spans="2:11" ht="38.25" x14ac:dyDescent="0.25">
      <c r="B118" s="10" t="s">
        <v>482</v>
      </c>
      <c r="C118" s="10" t="s">
        <v>19</v>
      </c>
      <c r="D118" s="10" t="s">
        <v>481</v>
      </c>
      <c r="E118" s="10" t="s">
        <v>41</v>
      </c>
      <c r="F118" s="16">
        <v>43395</v>
      </c>
      <c r="G118" s="17">
        <v>575</v>
      </c>
      <c r="H118" s="17" t="s">
        <v>13</v>
      </c>
      <c r="I118" s="17" t="s">
        <v>12</v>
      </c>
      <c r="J118" s="21">
        <v>63</v>
      </c>
      <c r="K118" s="17">
        <v>1</v>
      </c>
    </row>
    <row r="119" spans="2:11" ht="38.25" x14ac:dyDescent="0.25">
      <c r="B119" s="10" t="s">
        <v>484</v>
      </c>
      <c r="C119" s="10" t="s">
        <v>197</v>
      </c>
      <c r="D119" s="10" t="s">
        <v>483</v>
      </c>
      <c r="E119" s="10" t="s">
        <v>485</v>
      </c>
      <c r="F119" s="16">
        <v>43382</v>
      </c>
      <c r="G119" s="17">
        <v>2000</v>
      </c>
      <c r="H119" s="17" t="s">
        <v>714</v>
      </c>
      <c r="I119" s="17" t="s">
        <v>7</v>
      </c>
      <c r="J119" s="21">
        <v>5200</v>
      </c>
      <c r="K119" s="17">
        <v>1</v>
      </c>
    </row>
    <row r="120" spans="2:11" ht="63.75" x14ac:dyDescent="0.25">
      <c r="B120" s="10" t="s">
        <v>487</v>
      </c>
      <c r="C120" s="10" t="s">
        <v>152</v>
      </c>
      <c r="D120" s="10" t="s">
        <v>486</v>
      </c>
      <c r="E120" s="10" t="s">
        <v>488</v>
      </c>
      <c r="F120" s="16">
        <v>43385</v>
      </c>
      <c r="G120" s="17">
        <v>2000</v>
      </c>
      <c r="H120" s="17" t="s">
        <v>714</v>
      </c>
      <c r="I120" s="17" t="s">
        <v>7</v>
      </c>
      <c r="J120" s="21">
        <v>4740</v>
      </c>
      <c r="K120" s="17">
        <v>1</v>
      </c>
    </row>
    <row r="121" spans="2:11" ht="38.25" x14ac:dyDescent="0.25">
      <c r="B121" s="10" t="s">
        <v>493</v>
      </c>
      <c r="C121" s="10" t="s">
        <v>201</v>
      </c>
      <c r="D121" s="10" t="s">
        <v>492</v>
      </c>
      <c r="E121" s="10" t="s">
        <v>184</v>
      </c>
      <c r="F121" s="16">
        <v>43391</v>
      </c>
      <c r="G121" s="17">
        <v>1500000</v>
      </c>
      <c r="H121" s="17" t="s">
        <v>13</v>
      </c>
      <c r="I121" s="17" t="s">
        <v>12</v>
      </c>
      <c r="J121" s="21">
        <v>6.25</v>
      </c>
      <c r="K121" s="17">
        <v>100</v>
      </c>
    </row>
    <row r="122" spans="2:11" ht="25.5" x14ac:dyDescent="0.25">
      <c r="B122" s="10" t="s">
        <v>494</v>
      </c>
      <c r="C122" s="10" t="s">
        <v>27</v>
      </c>
      <c r="D122" s="10" t="s">
        <v>28</v>
      </c>
      <c r="E122" s="10" t="s">
        <v>495</v>
      </c>
      <c r="F122" s="16">
        <v>43382</v>
      </c>
      <c r="G122" s="17">
        <v>8000000</v>
      </c>
      <c r="H122" s="17" t="s">
        <v>13</v>
      </c>
      <c r="I122" s="17" t="s">
        <v>12</v>
      </c>
      <c r="J122" s="21">
        <v>1.6739999999999999</v>
      </c>
      <c r="K122" s="17">
        <v>100</v>
      </c>
    </row>
    <row r="123" spans="2:11" ht="38.25" x14ac:dyDescent="0.25">
      <c r="B123" s="10" t="s">
        <v>498</v>
      </c>
      <c r="C123" s="10" t="s">
        <v>202</v>
      </c>
      <c r="D123" s="10" t="s">
        <v>497</v>
      </c>
      <c r="E123" s="10" t="s">
        <v>29</v>
      </c>
      <c r="F123" s="16">
        <v>43391</v>
      </c>
      <c r="G123" s="17">
        <v>400000</v>
      </c>
      <c r="H123" s="17" t="s">
        <v>714</v>
      </c>
      <c r="I123" s="17" t="s">
        <v>7</v>
      </c>
      <c r="J123" s="21">
        <v>49</v>
      </c>
      <c r="K123" s="17">
        <v>1</v>
      </c>
    </row>
    <row r="124" spans="2:11" ht="25.5" x14ac:dyDescent="0.25">
      <c r="B124" s="10" t="s">
        <v>501</v>
      </c>
      <c r="C124" s="10" t="s">
        <v>499</v>
      </c>
      <c r="D124" s="10" t="s">
        <v>500</v>
      </c>
      <c r="E124" s="10" t="s">
        <v>212</v>
      </c>
      <c r="F124" s="16">
        <v>43396</v>
      </c>
      <c r="G124" s="17">
        <v>52000</v>
      </c>
      <c r="H124" s="17" t="s">
        <v>714</v>
      </c>
      <c r="I124" s="17" t="s">
        <v>7</v>
      </c>
      <c r="J124" s="21">
        <v>44</v>
      </c>
      <c r="K124" s="17">
        <v>1</v>
      </c>
    </row>
    <row r="125" spans="2:11" ht="25.5" x14ac:dyDescent="0.25">
      <c r="B125" s="10" t="s">
        <v>505</v>
      </c>
      <c r="C125" s="10" t="s">
        <v>503</v>
      </c>
      <c r="D125" s="10" t="s">
        <v>504</v>
      </c>
      <c r="E125" s="10" t="s">
        <v>162</v>
      </c>
      <c r="F125" s="16">
        <v>43389</v>
      </c>
      <c r="G125" s="17">
        <v>52000000</v>
      </c>
      <c r="H125" s="17" t="s">
        <v>13</v>
      </c>
      <c r="I125" s="17" t="s">
        <v>12</v>
      </c>
      <c r="J125" s="21">
        <v>0.32800000000000001</v>
      </c>
      <c r="K125" s="17">
        <v>100</v>
      </c>
    </row>
    <row r="126" spans="2:11" ht="38.25" x14ac:dyDescent="0.25">
      <c r="B126" s="10" t="s">
        <v>508</v>
      </c>
      <c r="C126" s="10" t="s">
        <v>506</v>
      </c>
      <c r="D126" s="10" t="s">
        <v>507</v>
      </c>
      <c r="E126" s="10" t="s">
        <v>491</v>
      </c>
      <c r="F126" s="16">
        <v>43376</v>
      </c>
      <c r="G126" s="17">
        <v>10000</v>
      </c>
      <c r="H126" s="17" t="s">
        <v>13</v>
      </c>
      <c r="I126" s="17" t="s">
        <v>12</v>
      </c>
      <c r="J126" s="21">
        <v>1.65</v>
      </c>
      <c r="K126" s="17">
        <v>1</v>
      </c>
    </row>
    <row r="127" spans="2:11" ht="25.5" x14ac:dyDescent="0.25">
      <c r="B127" s="10" t="s">
        <v>511</v>
      </c>
      <c r="C127" s="10" t="s">
        <v>509</v>
      </c>
      <c r="D127" s="10" t="s">
        <v>510</v>
      </c>
      <c r="E127" s="10" t="s">
        <v>512</v>
      </c>
      <c r="F127" s="16">
        <v>43385</v>
      </c>
      <c r="G127" s="17">
        <v>79996</v>
      </c>
      <c r="H127" s="17" t="s">
        <v>714</v>
      </c>
      <c r="I127" s="17" t="s">
        <v>12</v>
      </c>
      <c r="J127" s="21">
        <v>7.31</v>
      </c>
      <c r="K127" s="17">
        <v>28</v>
      </c>
    </row>
    <row r="128" spans="2:11" x14ac:dyDescent="0.25">
      <c r="B128" s="10" t="s">
        <v>515</v>
      </c>
      <c r="C128" s="10" t="s">
        <v>513</v>
      </c>
      <c r="D128" s="10" t="s">
        <v>514</v>
      </c>
      <c r="E128" s="10" t="s">
        <v>59</v>
      </c>
      <c r="F128" s="16">
        <v>43395</v>
      </c>
      <c r="G128" s="17">
        <v>2800000</v>
      </c>
      <c r="H128" s="17" t="s">
        <v>13</v>
      </c>
      <c r="I128" s="17" t="s">
        <v>12</v>
      </c>
      <c r="J128" s="21">
        <v>0.9</v>
      </c>
      <c r="K128" s="17">
        <v>100</v>
      </c>
    </row>
    <row r="129" spans="2:11" ht="38.25" x14ac:dyDescent="0.25">
      <c r="B129" s="10" t="s">
        <v>518</v>
      </c>
      <c r="C129" s="10" t="s">
        <v>516</v>
      </c>
      <c r="D129" s="10" t="s">
        <v>517</v>
      </c>
      <c r="E129" s="10" t="s">
        <v>248</v>
      </c>
      <c r="F129" s="16">
        <v>43376</v>
      </c>
      <c r="G129" s="17">
        <v>7000</v>
      </c>
      <c r="H129" s="17" t="s">
        <v>714</v>
      </c>
      <c r="I129" s="17" t="s">
        <v>7</v>
      </c>
      <c r="J129" s="21">
        <v>370</v>
      </c>
      <c r="K129" s="17">
        <v>1</v>
      </c>
    </row>
    <row r="130" spans="2:11" ht="25.5" x14ac:dyDescent="0.25">
      <c r="B130" s="10" t="s">
        <v>521</v>
      </c>
      <c r="C130" s="10" t="s">
        <v>519</v>
      </c>
      <c r="D130" s="10" t="s">
        <v>520</v>
      </c>
      <c r="E130" s="10" t="s">
        <v>522</v>
      </c>
      <c r="F130" s="16">
        <v>43376</v>
      </c>
      <c r="G130" s="17">
        <v>6990</v>
      </c>
      <c r="H130" s="17" t="s">
        <v>714</v>
      </c>
      <c r="I130" s="17" t="s">
        <v>7</v>
      </c>
      <c r="J130" s="21">
        <v>1690</v>
      </c>
      <c r="K130" s="17">
        <v>15</v>
      </c>
    </row>
    <row r="131" spans="2:11" ht="38.25" x14ac:dyDescent="0.25">
      <c r="B131" s="10" t="s">
        <v>524</v>
      </c>
      <c r="C131" s="10" t="s">
        <v>168</v>
      </c>
      <c r="D131" s="10" t="s">
        <v>523</v>
      </c>
      <c r="E131" s="10" t="s">
        <v>477</v>
      </c>
      <c r="F131" s="16">
        <v>43389</v>
      </c>
      <c r="G131" s="17">
        <v>6000000</v>
      </c>
      <c r="H131" s="17" t="s">
        <v>13</v>
      </c>
      <c r="I131" s="17" t="s">
        <v>12</v>
      </c>
      <c r="J131" s="21">
        <v>11</v>
      </c>
      <c r="K131" s="17">
        <v>1000</v>
      </c>
    </row>
    <row r="132" spans="2:11" ht="25.5" x14ac:dyDescent="0.25">
      <c r="B132" s="10" t="s">
        <v>526</v>
      </c>
      <c r="C132" s="10" t="s">
        <v>167</v>
      </c>
      <c r="D132" s="10" t="s">
        <v>525</v>
      </c>
      <c r="E132" s="10" t="s">
        <v>527</v>
      </c>
      <c r="F132" s="16">
        <v>43378</v>
      </c>
      <c r="G132" s="17">
        <v>2000000</v>
      </c>
      <c r="H132" s="17" t="s">
        <v>13</v>
      </c>
      <c r="I132" s="17" t="s">
        <v>12</v>
      </c>
      <c r="J132" s="21">
        <v>1.8</v>
      </c>
      <c r="K132" s="17">
        <v>100</v>
      </c>
    </row>
    <row r="133" spans="2:11" ht="25.5" x14ac:dyDescent="0.25">
      <c r="B133" s="10" t="s">
        <v>529</v>
      </c>
      <c r="C133" s="10" t="s">
        <v>173</v>
      </c>
      <c r="D133" s="10" t="s">
        <v>528</v>
      </c>
      <c r="E133" s="10" t="s">
        <v>153</v>
      </c>
      <c r="F133" s="16">
        <v>43396</v>
      </c>
      <c r="G133" s="17">
        <v>300000</v>
      </c>
      <c r="H133" s="17" t="s">
        <v>714</v>
      </c>
      <c r="I133" s="17" t="s">
        <v>7</v>
      </c>
      <c r="J133" s="21">
        <v>550</v>
      </c>
      <c r="K133" s="17">
        <v>100</v>
      </c>
    </row>
    <row r="134" spans="2:11" ht="38.25" x14ac:dyDescent="0.25">
      <c r="B134" s="10" t="s">
        <v>531</v>
      </c>
      <c r="C134" s="10" t="s">
        <v>23</v>
      </c>
      <c r="D134" s="10" t="s">
        <v>530</v>
      </c>
      <c r="E134" s="10" t="s">
        <v>159</v>
      </c>
      <c r="F134" s="16">
        <v>43390</v>
      </c>
      <c r="G134" s="17">
        <v>12500</v>
      </c>
      <c r="H134" s="17" t="s">
        <v>13</v>
      </c>
      <c r="I134" s="17" t="s">
        <v>12</v>
      </c>
      <c r="J134" s="21">
        <v>2.92</v>
      </c>
      <c r="K134" s="17">
        <v>1</v>
      </c>
    </row>
    <row r="135" spans="2:11" ht="25.5" x14ac:dyDescent="0.25">
      <c r="B135" s="10" t="s">
        <v>533</v>
      </c>
      <c r="C135" s="10" t="s">
        <v>178</v>
      </c>
      <c r="D135" s="10" t="s">
        <v>532</v>
      </c>
      <c r="E135" s="10" t="s">
        <v>248</v>
      </c>
      <c r="F135" s="16">
        <v>43383</v>
      </c>
      <c r="G135" s="17">
        <v>2996</v>
      </c>
      <c r="H135" s="17" t="s">
        <v>714</v>
      </c>
      <c r="I135" s="17" t="s">
        <v>7</v>
      </c>
      <c r="J135" s="21">
        <v>762</v>
      </c>
      <c r="K135" s="17">
        <v>28</v>
      </c>
    </row>
    <row r="136" spans="2:11" ht="25.5" x14ac:dyDescent="0.25">
      <c r="B136" s="10" t="s">
        <v>535</v>
      </c>
      <c r="C136" s="10" t="s">
        <v>179</v>
      </c>
      <c r="D136" s="10" t="s">
        <v>534</v>
      </c>
      <c r="E136" s="10" t="s">
        <v>248</v>
      </c>
      <c r="F136" s="16">
        <v>43396</v>
      </c>
      <c r="G136" s="17">
        <v>2800</v>
      </c>
      <c r="H136" s="17" t="s">
        <v>714</v>
      </c>
      <c r="I136" s="17" t="s">
        <v>7</v>
      </c>
      <c r="J136" s="21">
        <v>850</v>
      </c>
      <c r="K136" s="17">
        <v>28</v>
      </c>
    </row>
    <row r="137" spans="2:11" ht="25.5" x14ac:dyDescent="0.25">
      <c r="B137" s="10" t="s">
        <v>537</v>
      </c>
      <c r="C137" s="10" t="s">
        <v>209</v>
      </c>
      <c r="D137" s="10" t="s">
        <v>536</v>
      </c>
      <c r="E137" s="10" t="s">
        <v>143</v>
      </c>
      <c r="F137" s="16">
        <v>43389</v>
      </c>
      <c r="G137" s="17">
        <v>800</v>
      </c>
      <c r="H137" s="17" t="s">
        <v>714</v>
      </c>
      <c r="I137" s="17" t="s">
        <v>7</v>
      </c>
      <c r="J137" s="21">
        <v>29975</v>
      </c>
      <c r="K137" s="17">
        <v>1</v>
      </c>
    </row>
    <row r="138" spans="2:11" ht="38.25" x14ac:dyDescent="0.25">
      <c r="B138" s="10" t="s">
        <v>537</v>
      </c>
      <c r="C138" s="10" t="s">
        <v>210</v>
      </c>
      <c r="D138" s="10" t="s">
        <v>538</v>
      </c>
      <c r="E138" s="10" t="s">
        <v>143</v>
      </c>
      <c r="F138" s="16">
        <v>43383</v>
      </c>
      <c r="G138" s="17">
        <v>500</v>
      </c>
      <c r="H138" s="17" t="s">
        <v>714</v>
      </c>
      <c r="I138" s="17" t="s">
        <v>7</v>
      </c>
      <c r="J138" s="21">
        <v>6100</v>
      </c>
      <c r="K138" s="17">
        <v>1</v>
      </c>
    </row>
    <row r="139" spans="2:11" ht="25.5" x14ac:dyDescent="0.25">
      <c r="B139" s="10" t="s">
        <v>540</v>
      </c>
      <c r="C139" s="10" t="s">
        <v>113</v>
      </c>
      <c r="D139" s="10" t="s">
        <v>539</v>
      </c>
      <c r="E139" s="10" t="s">
        <v>211</v>
      </c>
      <c r="F139" s="16">
        <v>43382</v>
      </c>
      <c r="G139" s="17">
        <v>26000000</v>
      </c>
      <c r="H139" s="17" t="s">
        <v>13</v>
      </c>
      <c r="I139" s="17" t="s">
        <v>12</v>
      </c>
      <c r="J139" s="21">
        <v>0.60399999999999998</v>
      </c>
      <c r="K139" s="17">
        <v>100</v>
      </c>
    </row>
    <row r="140" spans="2:11" ht="38.25" x14ac:dyDescent="0.25">
      <c r="B140" s="10" t="s">
        <v>543</v>
      </c>
      <c r="C140" s="10" t="s">
        <v>541</v>
      </c>
      <c r="D140" s="10" t="s">
        <v>542</v>
      </c>
      <c r="E140" s="10" t="s">
        <v>544</v>
      </c>
      <c r="F140" s="16">
        <v>43391</v>
      </c>
      <c r="G140" s="17">
        <v>100000</v>
      </c>
      <c r="H140" s="17" t="s">
        <v>13</v>
      </c>
      <c r="I140" s="17" t="s">
        <v>12</v>
      </c>
      <c r="J140" s="21">
        <v>0.71</v>
      </c>
      <c r="K140" s="17">
        <v>1</v>
      </c>
    </row>
    <row r="141" spans="2:11" ht="38.25" x14ac:dyDescent="0.25">
      <c r="B141" s="10" t="s">
        <v>547</v>
      </c>
      <c r="C141" s="10" t="s">
        <v>545</v>
      </c>
      <c r="D141" s="10" t="s">
        <v>546</v>
      </c>
      <c r="E141" s="10" t="s">
        <v>224</v>
      </c>
      <c r="F141" s="16">
        <v>43389</v>
      </c>
      <c r="G141" s="17">
        <v>35000</v>
      </c>
      <c r="H141" s="17" t="s">
        <v>13</v>
      </c>
      <c r="I141" s="17" t="s">
        <v>12</v>
      </c>
      <c r="J141" s="21">
        <v>2.12</v>
      </c>
      <c r="K141" s="17">
        <v>1</v>
      </c>
    </row>
    <row r="142" spans="2:11" ht="38.25" x14ac:dyDescent="0.25">
      <c r="B142" s="10" t="s">
        <v>547</v>
      </c>
      <c r="C142" s="10" t="s">
        <v>545</v>
      </c>
      <c r="D142" s="10" t="s">
        <v>546</v>
      </c>
      <c r="E142" s="10" t="s">
        <v>239</v>
      </c>
      <c r="F142" s="16">
        <v>43389</v>
      </c>
      <c r="G142" s="17">
        <v>35000</v>
      </c>
      <c r="H142" s="17" t="s">
        <v>13</v>
      </c>
      <c r="I142" s="17" t="s">
        <v>12</v>
      </c>
      <c r="J142" s="21">
        <v>1.96</v>
      </c>
      <c r="K142" s="17">
        <v>1</v>
      </c>
    </row>
    <row r="143" spans="2:11" ht="38.25" x14ac:dyDescent="0.25">
      <c r="B143" s="10" t="s">
        <v>550</v>
      </c>
      <c r="C143" s="10" t="s">
        <v>548</v>
      </c>
      <c r="D143" s="10" t="s">
        <v>549</v>
      </c>
      <c r="E143" s="10" t="s">
        <v>39</v>
      </c>
      <c r="F143" s="16">
        <v>43391</v>
      </c>
      <c r="G143" s="17">
        <v>110000</v>
      </c>
      <c r="H143" s="17" t="s">
        <v>714</v>
      </c>
      <c r="I143" s="17" t="s">
        <v>7</v>
      </c>
      <c r="J143" s="21">
        <v>183.1182</v>
      </c>
      <c r="K143" s="17">
        <v>1</v>
      </c>
    </row>
    <row r="144" spans="2:11" ht="25.5" x14ac:dyDescent="0.25">
      <c r="B144" s="10" t="s">
        <v>551</v>
      </c>
      <c r="C144" s="10" t="s">
        <v>100</v>
      </c>
      <c r="D144" s="10" t="s">
        <v>101</v>
      </c>
      <c r="E144" s="10" t="s">
        <v>502</v>
      </c>
      <c r="F144" s="16">
        <v>43389</v>
      </c>
      <c r="G144" s="17">
        <v>6999960</v>
      </c>
      <c r="H144" s="17" t="s">
        <v>13</v>
      </c>
      <c r="I144" s="17" t="s">
        <v>12</v>
      </c>
      <c r="J144" s="21">
        <v>1.73</v>
      </c>
      <c r="K144" s="17">
        <v>60</v>
      </c>
    </row>
    <row r="145" spans="2:11" ht="25.5" x14ac:dyDescent="0.25">
      <c r="B145" s="10" t="s">
        <v>554</v>
      </c>
      <c r="C145" s="10" t="s">
        <v>552</v>
      </c>
      <c r="D145" s="10" t="s">
        <v>553</v>
      </c>
      <c r="E145" s="10" t="s">
        <v>555</v>
      </c>
      <c r="F145" s="16">
        <v>43391</v>
      </c>
      <c r="G145" s="17">
        <v>2800000</v>
      </c>
      <c r="H145" s="17" t="s">
        <v>13</v>
      </c>
      <c r="I145" s="17" t="s">
        <v>12</v>
      </c>
      <c r="J145" s="21">
        <v>1.9850000000000001</v>
      </c>
      <c r="K145" s="17">
        <v>100</v>
      </c>
    </row>
    <row r="146" spans="2:11" ht="38.25" x14ac:dyDescent="0.25">
      <c r="B146" s="10" t="s">
        <v>558</v>
      </c>
      <c r="C146" s="10" t="s">
        <v>556</v>
      </c>
      <c r="D146" s="10" t="s">
        <v>557</v>
      </c>
      <c r="E146" s="10" t="s">
        <v>559</v>
      </c>
      <c r="F146" s="16">
        <v>43389</v>
      </c>
      <c r="G146" s="17">
        <v>2500000</v>
      </c>
      <c r="H146" s="17" t="s">
        <v>13</v>
      </c>
      <c r="I146" s="17" t="s">
        <v>12</v>
      </c>
      <c r="J146" s="21">
        <v>0.125</v>
      </c>
      <c r="K146" s="17">
        <v>1</v>
      </c>
    </row>
    <row r="147" spans="2:11" ht="38.25" x14ac:dyDescent="0.25">
      <c r="B147" s="10" t="s">
        <v>562</v>
      </c>
      <c r="C147" s="10" t="s">
        <v>560</v>
      </c>
      <c r="D147" s="10" t="s">
        <v>561</v>
      </c>
      <c r="E147" s="10" t="s">
        <v>563</v>
      </c>
      <c r="F147" s="16">
        <v>43391</v>
      </c>
      <c r="G147" s="17">
        <v>30000</v>
      </c>
      <c r="H147" s="17" t="s">
        <v>13</v>
      </c>
      <c r="I147" s="17" t="s">
        <v>12</v>
      </c>
      <c r="J147" s="21">
        <v>2.35</v>
      </c>
      <c r="K147" s="17">
        <v>1</v>
      </c>
    </row>
    <row r="148" spans="2:11" ht="25.5" x14ac:dyDescent="0.25">
      <c r="B148" s="10" t="s">
        <v>565</v>
      </c>
      <c r="C148" s="10" t="s">
        <v>102</v>
      </c>
      <c r="D148" s="10" t="s">
        <v>564</v>
      </c>
      <c r="E148" s="10" t="s">
        <v>80</v>
      </c>
      <c r="F148" s="16">
        <v>43395</v>
      </c>
      <c r="G148" s="17">
        <v>800000</v>
      </c>
      <c r="H148" s="17" t="s">
        <v>13</v>
      </c>
      <c r="I148" s="17" t="s">
        <v>12</v>
      </c>
      <c r="J148" s="21">
        <v>1.9950000000000001</v>
      </c>
      <c r="K148" s="17">
        <v>100</v>
      </c>
    </row>
    <row r="149" spans="2:11" ht="25.5" x14ac:dyDescent="0.25">
      <c r="B149" s="10" t="s">
        <v>567</v>
      </c>
      <c r="C149" s="10" t="s">
        <v>103</v>
      </c>
      <c r="D149" s="10" t="s">
        <v>566</v>
      </c>
      <c r="E149" s="10" t="s">
        <v>568</v>
      </c>
      <c r="F149" s="16">
        <v>43376</v>
      </c>
      <c r="G149" s="17">
        <v>800000</v>
      </c>
      <c r="H149" s="17" t="s">
        <v>13</v>
      </c>
      <c r="I149" s="17" t="s">
        <v>12</v>
      </c>
      <c r="J149" s="21">
        <v>4.78</v>
      </c>
      <c r="K149" s="17">
        <v>100</v>
      </c>
    </row>
    <row r="150" spans="2:11" ht="38.25" x14ac:dyDescent="0.25">
      <c r="B150" s="10" t="s">
        <v>571</v>
      </c>
      <c r="C150" s="10" t="s">
        <v>569</v>
      </c>
      <c r="D150" s="10" t="s">
        <v>570</v>
      </c>
      <c r="E150" s="10" t="s">
        <v>399</v>
      </c>
      <c r="F150" s="16">
        <v>43391</v>
      </c>
      <c r="G150" s="17">
        <v>38000</v>
      </c>
      <c r="H150" s="17" t="s">
        <v>13</v>
      </c>
      <c r="I150" s="17" t="s">
        <v>12</v>
      </c>
      <c r="J150" s="21">
        <v>3.87</v>
      </c>
      <c r="K150" s="17">
        <v>1</v>
      </c>
    </row>
    <row r="151" spans="2:11" ht="38.25" x14ac:dyDescent="0.25">
      <c r="B151" s="10" t="s">
        <v>573</v>
      </c>
      <c r="C151" s="10" t="s">
        <v>104</v>
      </c>
      <c r="D151" s="10" t="s">
        <v>572</v>
      </c>
      <c r="E151" s="10" t="s">
        <v>50</v>
      </c>
      <c r="F151" s="16">
        <v>43391</v>
      </c>
      <c r="G151" s="17">
        <v>990000</v>
      </c>
      <c r="H151" s="17" t="s">
        <v>13</v>
      </c>
      <c r="I151" s="17" t="s">
        <v>12</v>
      </c>
      <c r="J151" s="21">
        <v>2.79</v>
      </c>
      <c r="K151" s="17">
        <v>30</v>
      </c>
    </row>
    <row r="152" spans="2:11" ht="38.25" x14ac:dyDescent="0.25">
      <c r="B152" s="10" t="s">
        <v>576</v>
      </c>
      <c r="C152" s="10" t="s">
        <v>574</v>
      </c>
      <c r="D152" s="10" t="s">
        <v>575</v>
      </c>
      <c r="E152" s="10" t="s">
        <v>51</v>
      </c>
      <c r="F152" s="16">
        <v>43382</v>
      </c>
      <c r="G152" s="17">
        <v>150000</v>
      </c>
      <c r="H152" s="17" t="s">
        <v>13</v>
      </c>
      <c r="I152" s="17" t="s">
        <v>12</v>
      </c>
      <c r="J152" s="21">
        <v>0.56999999999999995</v>
      </c>
      <c r="K152" s="17">
        <v>1</v>
      </c>
    </row>
    <row r="153" spans="2:11" ht="38.25" x14ac:dyDescent="0.25">
      <c r="B153" s="10" t="s">
        <v>579</v>
      </c>
      <c r="C153" s="10" t="s">
        <v>577</v>
      </c>
      <c r="D153" s="10" t="s">
        <v>578</v>
      </c>
      <c r="E153" s="10" t="s">
        <v>146</v>
      </c>
      <c r="F153" s="16">
        <v>43396</v>
      </c>
      <c r="G153" s="17">
        <v>77000</v>
      </c>
      <c r="H153" s="17" t="s">
        <v>13</v>
      </c>
      <c r="I153" s="17" t="s">
        <v>12</v>
      </c>
      <c r="J153" s="21">
        <v>0.25900000000000001</v>
      </c>
      <c r="K153" s="17">
        <v>1</v>
      </c>
    </row>
    <row r="154" spans="2:11" ht="38.25" x14ac:dyDescent="0.25">
      <c r="B154" s="10" t="s">
        <v>582</v>
      </c>
      <c r="C154" s="10" t="s">
        <v>580</v>
      </c>
      <c r="D154" s="10" t="s">
        <v>581</v>
      </c>
      <c r="E154" s="10" t="s">
        <v>50</v>
      </c>
      <c r="F154" s="16">
        <v>43396</v>
      </c>
      <c r="G154" s="17">
        <v>309990</v>
      </c>
      <c r="H154" s="17" t="s">
        <v>13</v>
      </c>
      <c r="I154" s="17" t="s">
        <v>12</v>
      </c>
      <c r="J154" s="21">
        <v>1.47</v>
      </c>
      <c r="K154" s="17">
        <v>30</v>
      </c>
    </row>
    <row r="155" spans="2:11" ht="38.25" x14ac:dyDescent="0.25">
      <c r="B155" s="10" t="s">
        <v>584</v>
      </c>
      <c r="C155" s="10" t="s">
        <v>206</v>
      </c>
      <c r="D155" s="10" t="s">
        <v>583</v>
      </c>
      <c r="E155" s="10" t="s">
        <v>93</v>
      </c>
      <c r="F155" s="16">
        <v>43378</v>
      </c>
      <c r="G155" s="17">
        <v>12000</v>
      </c>
      <c r="H155" s="17" t="s">
        <v>714</v>
      </c>
      <c r="I155" s="17" t="s">
        <v>7</v>
      </c>
      <c r="J155" s="21">
        <v>670</v>
      </c>
      <c r="K155" s="17">
        <v>1</v>
      </c>
    </row>
    <row r="156" spans="2:11" ht="25.5" x14ac:dyDescent="0.25">
      <c r="B156" s="10" t="s">
        <v>586</v>
      </c>
      <c r="C156" s="10" t="s">
        <v>203</v>
      </c>
      <c r="D156" s="10" t="s">
        <v>585</v>
      </c>
      <c r="E156" s="10" t="s">
        <v>93</v>
      </c>
      <c r="F156" s="16">
        <v>43395</v>
      </c>
      <c r="G156" s="17">
        <v>390</v>
      </c>
      <c r="H156" s="17" t="s">
        <v>714</v>
      </c>
      <c r="I156" s="17" t="s">
        <v>7</v>
      </c>
      <c r="J156" s="21">
        <v>1930</v>
      </c>
      <c r="K156" s="17">
        <v>1</v>
      </c>
    </row>
    <row r="157" spans="2:11" ht="38.25" x14ac:dyDescent="0.25">
      <c r="B157" s="10" t="s">
        <v>588</v>
      </c>
      <c r="C157" s="10" t="s">
        <v>217</v>
      </c>
      <c r="D157" s="10" t="s">
        <v>587</v>
      </c>
      <c r="E157" s="10" t="s">
        <v>589</v>
      </c>
      <c r="F157" s="16">
        <v>43390</v>
      </c>
      <c r="G157" s="17">
        <v>1000</v>
      </c>
      <c r="H157" s="17" t="s">
        <v>714</v>
      </c>
      <c r="I157" s="17" t="s">
        <v>7</v>
      </c>
      <c r="J157" s="21">
        <v>3450</v>
      </c>
      <c r="K157" s="17">
        <v>1</v>
      </c>
    </row>
    <row r="158" spans="2:11" ht="51" x14ac:dyDescent="0.25">
      <c r="B158" s="10" t="s">
        <v>591</v>
      </c>
      <c r="C158" s="10" t="s">
        <v>218</v>
      </c>
      <c r="D158" s="10" t="s">
        <v>590</v>
      </c>
      <c r="E158" s="10" t="s">
        <v>592</v>
      </c>
      <c r="F158" s="16">
        <v>43385</v>
      </c>
      <c r="G158" s="17">
        <v>20000</v>
      </c>
      <c r="H158" s="17" t="s">
        <v>98</v>
      </c>
      <c r="I158" s="17" t="s">
        <v>12</v>
      </c>
      <c r="J158" s="21">
        <v>0.61399999999999999</v>
      </c>
      <c r="K158" s="17">
        <v>1</v>
      </c>
    </row>
    <row r="159" spans="2:11" ht="38.25" x14ac:dyDescent="0.25">
      <c r="B159" s="10" t="s">
        <v>595</v>
      </c>
      <c r="C159" s="10" t="s">
        <v>593</v>
      </c>
      <c r="D159" s="10" t="s">
        <v>594</v>
      </c>
      <c r="E159" s="10" t="s">
        <v>238</v>
      </c>
      <c r="F159" s="16">
        <v>43395</v>
      </c>
      <c r="G159" s="17">
        <v>15000</v>
      </c>
      <c r="H159" s="17" t="s">
        <v>714</v>
      </c>
      <c r="I159" s="17" t="s">
        <v>7</v>
      </c>
      <c r="J159" s="21">
        <v>355.47</v>
      </c>
      <c r="K159" s="17">
        <v>1</v>
      </c>
    </row>
    <row r="160" spans="2:11" ht="38.25" x14ac:dyDescent="0.25">
      <c r="B160" s="10" t="s">
        <v>598</v>
      </c>
      <c r="C160" s="10" t="s">
        <v>596</v>
      </c>
      <c r="D160" s="10" t="s">
        <v>597</v>
      </c>
      <c r="E160" s="10" t="s">
        <v>148</v>
      </c>
      <c r="F160" s="16">
        <v>43378</v>
      </c>
      <c r="G160" s="17">
        <v>12000</v>
      </c>
      <c r="H160" s="17" t="s">
        <v>714</v>
      </c>
      <c r="I160" s="17" t="s">
        <v>12</v>
      </c>
      <c r="J160" s="21">
        <v>1.1100000000000001</v>
      </c>
      <c r="K160" s="17">
        <v>1</v>
      </c>
    </row>
    <row r="161" spans="2:11" ht="38.25" x14ac:dyDescent="0.25">
      <c r="B161" s="10" t="s">
        <v>601</v>
      </c>
      <c r="C161" s="10" t="s">
        <v>599</v>
      </c>
      <c r="D161" s="10" t="s">
        <v>600</v>
      </c>
      <c r="E161" s="10" t="s">
        <v>148</v>
      </c>
      <c r="F161" s="16">
        <v>43383</v>
      </c>
      <c r="G161" s="17">
        <v>9000</v>
      </c>
      <c r="H161" s="17" t="s">
        <v>714</v>
      </c>
      <c r="I161" s="17" t="s">
        <v>12</v>
      </c>
      <c r="J161" s="21">
        <v>0.6</v>
      </c>
      <c r="K161" s="17">
        <v>1</v>
      </c>
    </row>
    <row r="162" spans="2:11" ht="38.25" x14ac:dyDescent="0.25">
      <c r="B162" s="10" t="s">
        <v>603</v>
      </c>
      <c r="C162" s="10" t="s">
        <v>147</v>
      </c>
      <c r="D162" s="10" t="s">
        <v>602</v>
      </c>
      <c r="E162" s="10" t="s">
        <v>604</v>
      </c>
      <c r="F162" s="16">
        <v>43390</v>
      </c>
      <c r="G162" s="17">
        <v>12000</v>
      </c>
      <c r="H162" s="17" t="s">
        <v>714</v>
      </c>
      <c r="I162" s="17" t="s">
        <v>12</v>
      </c>
      <c r="J162" s="21">
        <v>0.5</v>
      </c>
      <c r="K162" s="17">
        <v>1</v>
      </c>
    </row>
    <row r="163" spans="2:11" ht="51" x14ac:dyDescent="0.25">
      <c r="B163" s="10" t="s">
        <v>607</v>
      </c>
      <c r="C163" s="10" t="s">
        <v>605</v>
      </c>
      <c r="D163" s="10" t="s">
        <v>606</v>
      </c>
      <c r="E163" s="10" t="s">
        <v>489</v>
      </c>
      <c r="F163" s="16">
        <v>43382</v>
      </c>
      <c r="G163" s="17">
        <v>35000</v>
      </c>
      <c r="H163" s="17" t="s">
        <v>13</v>
      </c>
      <c r="I163" s="17" t="s">
        <v>12</v>
      </c>
      <c r="J163" s="21">
        <v>3.75</v>
      </c>
      <c r="K163" s="17">
        <v>1</v>
      </c>
    </row>
    <row r="164" spans="2:11" ht="51" x14ac:dyDescent="0.25">
      <c r="B164" s="10" t="s">
        <v>610</v>
      </c>
      <c r="C164" s="10" t="s">
        <v>608</v>
      </c>
      <c r="D164" s="10" t="s">
        <v>609</v>
      </c>
      <c r="E164" s="10" t="s">
        <v>611</v>
      </c>
      <c r="F164" s="16">
        <v>43391</v>
      </c>
      <c r="G164" s="17">
        <v>80000</v>
      </c>
      <c r="H164" s="17" t="s">
        <v>13</v>
      </c>
      <c r="I164" s="17" t="s">
        <v>12</v>
      </c>
      <c r="J164" s="21">
        <v>4.32</v>
      </c>
      <c r="K164" s="17">
        <v>1</v>
      </c>
    </row>
    <row r="165" spans="2:11" ht="38.25" x14ac:dyDescent="0.25">
      <c r="B165" s="10" t="s">
        <v>614</v>
      </c>
      <c r="C165" s="10" t="s">
        <v>612</v>
      </c>
      <c r="D165" s="10" t="s">
        <v>613</v>
      </c>
      <c r="E165" s="10" t="s">
        <v>489</v>
      </c>
      <c r="F165" s="16">
        <v>43396</v>
      </c>
      <c r="G165" s="17">
        <f>15000+15000</f>
        <v>30000</v>
      </c>
      <c r="H165" s="17" t="s">
        <v>13</v>
      </c>
      <c r="I165" s="17" t="s">
        <v>12</v>
      </c>
      <c r="J165" s="21">
        <v>1.65</v>
      </c>
      <c r="K165" s="17">
        <v>1</v>
      </c>
    </row>
    <row r="166" spans="2:11" x14ac:dyDescent="0.25">
      <c r="B166" s="10" t="s">
        <v>617</v>
      </c>
      <c r="C166" s="10" t="s">
        <v>615</v>
      </c>
      <c r="D166" s="10" t="s">
        <v>616</v>
      </c>
      <c r="E166" s="10" t="s">
        <v>370</v>
      </c>
      <c r="F166" s="16">
        <v>43383</v>
      </c>
      <c r="G166" s="17">
        <v>165000</v>
      </c>
      <c r="H166" s="17" t="s">
        <v>13</v>
      </c>
      <c r="I166" s="17" t="s">
        <v>12</v>
      </c>
      <c r="J166" s="21">
        <v>2.85</v>
      </c>
      <c r="K166" s="17">
        <v>500</v>
      </c>
    </row>
    <row r="167" spans="2:11" x14ac:dyDescent="0.25">
      <c r="B167" s="10" t="s">
        <v>620</v>
      </c>
      <c r="C167" s="10" t="s">
        <v>618</v>
      </c>
      <c r="D167" s="10" t="s">
        <v>619</v>
      </c>
      <c r="E167" s="10" t="s">
        <v>370</v>
      </c>
      <c r="F167" s="16">
        <v>43395</v>
      </c>
      <c r="G167" s="17">
        <f>270000+270000</f>
        <v>540000</v>
      </c>
      <c r="H167" s="17" t="s">
        <v>13</v>
      </c>
      <c r="I167" s="17" t="s">
        <v>12</v>
      </c>
      <c r="J167" s="21">
        <v>2.85</v>
      </c>
      <c r="K167" s="17">
        <v>500</v>
      </c>
    </row>
    <row r="168" spans="2:11" ht="25.5" x14ac:dyDescent="0.25">
      <c r="B168" s="10" t="s">
        <v>622</v>
      </c>
      <c r="C168" s="10" t="s">
        <v>223</v>
      </c>
      <c r="D168" s="10" t="s">
        <v>621</v>
      </c>
      <c r="E168" s="10" t="s">
        <v>623</v>
      </c>
      <c r="F168" s="16">
        <v>43390</v>
      </c>
      <c r="G168" s="17">
        <v>4000000</v>
      </c>
      <c r="H168" s="17" t="s">
        <v>98</v>
      </c>
      <c r="I168" s="17" t="s">
        <v>12</v>
      </c>
      <c r="J168" s="21">
        <v>0.87</v>
      </c>
      <c r="K168" s="17">
        <v>100</v>
      </c>
    </row>
    <row r="169" spans="2:11" ht="38.25" x14ac:dyDescent="0.25">
      <c r="B169" s="10" t="s">
        <v>625</v>
      </c>
      <c r="C169" s="10" t="s">
        <v>225</v>
      </c>
      <c r="D169" s="10" t="s">
        <v>624</v>
      </c>
      <c r="E169" s="10" t="s">
        <v>626</v>
      </c>
      <c r="F169" s="16">
        <v>43396</v>
      </c>
      <c r="G169" s="17">
        <v>8000000</v>
      </c>
      <c r="H169" s="17" t="s">
        <v>13</v>
      </c>
      <c r="I169" s="17" t="s">
        <v>12</v>
      </c>
      <c r="J169" s="21">
        <v>4.99</v>
      </c>
      <c r="K169" s="17">
        <v>1000</v>
      </c>
    </row>
    <row r="170" spans="2:11" ht="38.25" x14ac:dyDescent="0.25">
      <c r="B170" s="10" t="s">
        <v>628</v>
      </c>
      <c r="C170" s="10" t="s">
        <v>226</v>
      </c>
      <c r="D170" s="10" t="s">
        <v>627</v>
      </c>
      <c r="E170" s="10" t="s">
        <v>93</v>
      </c>
      <c r="F170" s="16">
        <v>43389</v>
      </c>
      <c r="G170" s="17">
        <f>2500000+2500000</f>
        <v>5000000</v>
      </c>
      <c r="H170" s="17" t="s">
        <v>714</v>
      </c>
      <c r="I170" s="17" t="s">
        <v>7</v>
      </c>
      <c r="J170" s="21">
        <v>3.44</v>
      </c>
      <c r="K170" s="17">
        <v>1</v>
      </c>
    </row>
    <row r="171" spans="2:11" ht="38.25" x14ac:dyDescent="0.25">
      <c r="B171" s="10" t="s">
        <v>630</v>
      </c>
      <c r="C171" s="10" t="s">
        <v>227</v>
      </c>
      <c r="D171" s="10" t="s">
        <v>629</v>
      </c>
      <c r="E171" s="10" t="s">
        <v>184</v>
      </c>
      <c r="F171" s="16">
        <v>43389</v>
      </c>
      <c r="G171" s="17">
        <v>3000000</v>
      </c>
      <c r="H171" s="17" t="s">
        <v>13</v>
      </c>
      <c r="I171" s="17" t="s">
        <v>12</v>
      </c>
      <c r="J171" s="21">
        <v>4.5</v>
      </c>
      <c r="K171" s="17">
        <v>100</v>
      </c>
    </row>
    <row r="172" spans="2:11" ht="38.25" x14ac:dyDescent="0.25">
      <c r="B172" s="10" t="s">
        <v>633</v>
      </c>
      <c r="C172" s="10" t="s">
        <v>631</v>
      </c>
      <c r="D172" s="10" t="s">
        <v>632</v>
      </c>
      <c r="E172" s="10" t="s">
        <v>243</v>
      </c>
      <c r="F172" s="16">
        <v>43383</v>
      </c>
      <c r="G172" s="17">
        <v>5000</v>
      </c>
      <c r="H172" s="17" t="s">
        <v>13</v>
      </c>
      <c r="I172" s="17" t="s">
        <v>12</v>
      </c>
      <c r="J172" s="21">
        <v>0.215</v>
      </c>
      <c r="K172" s="17">
        <v>1</v>
      </c>
    </row>
    <row r="173" spans="2:11" ht="38.25" x14ac:dyDescent="0.25">
      <c r="B173" s="10" t="s">
        <v>635</v>
      </c>
      <c r="C173" s="10" t="s">
        <v>240</v>
      </c>
      <c r="D173" s="10" t="s">
        <v>634</v>
      </c>
      <c r="E173" s="10" t="s">
        <v>189</v>
      </c>
      <c r="F173" s="16">
        <v>43390</v>
      </c>
      <c r="G173" s="17">
        <v>10000</v>
      </c>
      <c r="H173" s="17" t="s">
        <v>13</v>
      </c>
      <c r="I173" s="17" t="s">
        <v>12</v>
      </c>
      <c r="J173" s="21">
        <v>0.36</v>
      </c>
      <c r="K173" s="17">
        <v>1</v>
      </c>
    </row>
    <row r="174" spans="2:11" ht="51" x14ac:dyDescent="0.25">
      <c r="B174" s="10" t="s">
        <v>638</v>
      </c>
      <c r="C174" s="10" t="s">
        <v>636</v>
      </c>
      <c r="D174" s="10" t="s">
        <v>637</v>
      </c>
      <c r="E174" s="10" t="s">
        <v>639</v>
      </c>
      <c r="F174" s="16">
        <v>43376</v>
      </c>
      <c r="G174" s="17">
        <v>500</v>
      </c>
      <c r="H174" s="17" t="s">
        <v>47</v>
      </c>
      <c r="I174" s="17" t="s">
        <v>12</v>
      </c>
      <c r="J174" s="21">
        <v>3.25</v>
      </c>
      <c r="K174" s="17">
        <v>1</v>
      </c>
    </row>
    <row r="175" spans="2:11" ht="25.5" x14ac:dyDescent="0.25">
      <c r="B175" s="10" t="s">
        <v>642</v>
      </c>
      <c r="C175" s="10" t="s">
        <v>640</v>
      </c>
      <c r="D175" s="10" t="s">
        <v>641</v>
      </c>
      <c r="E175" s="10" t="s">
        <v>333</v>
      </c>
      <c r="F175" s="16">
        <v>43395</v>
      </c>
      <c r="G175" s="17">
        <v>60000</v>
      </c>
      <c r="H175" s="17" t="s">
        <v>47</v>
      </c>
      <c r="I175" s="17" t="s">
        <v>12</v>
      </c>
      <c r="J175" s="21">
        <v>0.99</v>
      </c>
      <c r="K175" s="17">
        <v>10</v>
      </c>
    </row>
    <row r="176" spans="2:11" ht="38.25" x14ac:dyDescent="0.25">
      <c r="B176" s="10" t="s">
        <v>644</v>
      </c>
      <c r="C176" s="10" t="s">
        <v>244</v>
      </c>
      <c r="D176" s="10" t="s">
        <v>643</v>
      </c>
      <c r="E176" s="10" t="s">
        <v>645</v>
      </c>
      <c r="F176" s="16">
        <v>43391</v>
      </c>
      <c r="G176" s="17">
        <f>19980+20010</f>
        <v>39990</v>
      </c>
      <c r="H176" s="17" t="s">
        <v>714</v>
      </c>
      <c r="I176" s="17" t="s">
        <v>7</v>
      </c>
      <c r="J176" s="21">
        <v>1500</v>
      </c>
      <c r="K176" s="17">
        <v>30</v>
      </c>
    </row>
    <row r="177" spans="2:11" ht="51" x14ac:dyDescent="0.25">
      <c r="B177" s="10" t="s">
        <v>648</v>
      </c>
      <c r="C177" s="10" t="s">
        <v>646</v>
      </c>
      <c r="D177" s="10" t="s">
        <v>647</v>
      </c>
      <c r="E177" s="10" t="s">
        <v>394</v>
      </c>
      <c r="F177" s="16">
        <v>43389</v>
      </c>
      <c r="G177" s="17">
        <v>706500</v>
      </c>
      <c r="H177" s="17" t="s">
        <v>13</v>
      </c>
      <c r="I177" s="17" t="s">
        <v>12</v>
      </c>
      <c r="J177" s="21">
        <v>8</v>
      </c>
      <c r="K177" s="17">
        <v>30</v>
      </c>
    </row>
    <row r="178" spans="2:11" ht="38.25" x14ac:dyDescent="0.25">
      <c r="B178" s="10" t="s">
        <v>651</v>
      </c>
      <c r="C178" s="10" t="s">
        <v>649</v>
      </c>
      <c r="D178" s="10" t="s">
        <v>650</v>
      </c>
      <c r="E178" s="10" t="s">
        <v>269</v>
      </c>
      <c r="F178" s="16">
        <v>43385</v>
      </c>
      <c r="G178" s="17">
        <v>201600</v>
      </c>
      <c r="H178" s="17" t="s">
        <v>13</v>
      </c>
      <c r="I178" s="17" t="s">
        <v>12</v>
      </c>
      <c r="J178" s="21">
        <v>6.59</v>
      </c>
      <c r="K178" s="17">
        <v>60</v>
      </c>
    </row>
    <row r="179" spans="2:11" ht="25.5" x14ac:dyDescent="0.25">
      <c r="B179" s="10" t="s">
        <v>654</v>
      </c>
      <c r="C179" s="10" t="s">
        <v>652</v>
      </c>
      <c r="D179" s="10" t="s">
        <v>653</v>
      </c>
      <c r="E179" s="10" t="s">
        <v>269</v>
      </c>
      <c r="F179" s="16">
        <v>43385</v>
      </c>
      <c r="G179" s="17">
        <v>100800</v>
      </c>
      <c r="H179" s="17" t="s">
        <v>13</v>
      </c>
      <c r="I179" s="17" t="s">
        <v>12</v>
      </c>
      <c r="J179" s="21">
        <v>3.79</v>
      </c>
      <c r="K179" s="17">
        <v>30</v>
      </c>
    </row>
    <row r="180" spans="2:11" ht="25.5" x14ac:dyDescent="0.25">
      <c r="B180" s="10" t="s">
        <v>657</v>
      </c>
      <c r="C180" s="10" t="s">
        <v>655</v>
      </c>
      <c r="D180" s="10" t="s">
        <v>656</v>
      </c>
      <c r="E180" s="10" t="s">
        <v>269</v>
      </c>
      <c r="F180" s="16">
        <v>43385</v>
      </c>
      <c r="G180" s="17">
        <v>54000</v>
      </c>
      <c r="H180" s="17" t="s">
        <v>13</v>
      </c>
      <c r="I180" s="17" t="s">
        <v>12</v>
      </c>
      <c r="J180" s="21">
        <v>3.69</v>
      </c>
      <c r="K180" s="17">
        <v>60</v>
      </c>
    </row>
    <row r="181" spans="2:11" ht="38.25" x14ac:dyDescent="0.25">
      <c r="B181" s="10" t="s">
        <v>660</v>
      </c>
      <c r="C181" s="10" t="s">
        <v>658</v>
      </c>
      <c r="D181" s="10" t="s">
        <v>659</v>
      </c>
      <c r="E181" s="10" t="s">
        <v>661</v>
      </c>
      <c r="F181" s="16">
        <v>43385</v>
      </c>
      <c r="G181" s="17">
        <v>56220</v>
      </c>
      <c r="H181" s="17" t="s">
        <v>13</v>
      </c>
      <c r="I181" s="17" t="s">
        <v>12</v>
      </c>
      <c r="J181" s="21">
        <v>4</v>
      </c>
      <c r="K181" s="17">
        <v>60</v>
      </c>
    </row>
    <row r="182" spans="2:11" ht="25.5" x14ac:dyDescent="0.25">
      <c r="B182" s="10" t="s">
        <v>664</v>
      </c>
      <c r="C182" s="10" t="s">
        <v>662</v>
      </c>
      <c r="D182" s="10" t="s">
        <v>663</v>
      </c>
      <c r="E182" s="10" t="s">
        <v>145</v>
      </c>
      <c r="F182" s="16">
        <v>43376</v>
      </c>
      <c r="G182" s="17">
        <v>200000</v>
      </c>
      <c r="H182" s="17" t="s">
        <v>13</v>
      </c>
      <c r="I182" s="17" t="s">
        <v>12</v>
      </c>
      <c r="J182" s="21">
        <v>4.4800000000000004</v>
      </c>
      <c r="K182" s="17">
        <v>500</v>
      </c>
    </row>
    <row r="183" spans="2:11" ht="38.25" x14ac:dyDescent="0.25">
      <c r="B183" s="10" t="s">
        <v>666</v>
      </c>
      <c r="C183" s="10" t="s">
        <v>255</v>
      </c>
      <c r="D183" s="10" t="s">
        <v>665</v>
      </c>
      <c r="E183" s="10" t="s">
        <v>143</v>
      </c>
      <c r="F183" s="16">
        <v>43376</v>
      </c>
      <c r="G183" s="17">
        <v>120000</v>
      </c>
      <c r="H183" s="17" t="s">
        <v>714</v>
      </c>
      <c r="I183" s="17" t="s">
        <v>7</v>
      </c>
      <c r="J183" s="21">
        <v>508.5</v>
      </c>
      <c r="K183" s="17">
        <v>30</v>
      </c>
    </row>
    <row r="184" spans="2:11" ht="25.5" x14ac:dyDescent="0.25">
      <c r="B184" s="10" t="s">
        <v>668</v>
      </c>
      <c r="C184" s="10" t="s">
        <v>256</v>
      </c>
      <c r="D184" s="10" t="s">
        <v>667</v>
      </c>
      <c r="E184" s="10" t="s">
        <v>496</v>
      </c>
      <c r="F184" s="16">
        <v>43376</v>
      </c>
      <c r="G184" s="17">
        <v>999990</v>
      </c>
      <c r="H184" s="17" t="s">
        <v>714</v>
      </c>
      <c r="I184" s="17" t="s">
        <v>7</v>
      </c>
      <c r="J184" s="21">
        <v>135</v>
      </c>
      <c r="K184" s="17">
        <v>30</v>
      </c>
    </row>
    <row r="185" spans="2:11" ht="38.25" x14ac:dyDescent="0.25">
      <c r="B185" s="10" t="s">
        <v>670</v>
      </c>
      <c r="C185" s="10" t="s">
        <v>257</v>
      </c>
      <c r="D185" s="10" t="s">
        <v>669</v>
      </c>
      <c r="E185" s="10" t="s">
        <v>496</v>
      </c>
      <c r="F185" s="16">
        <v>43395</v>
      </c>
      <c r="G185" s="17">
        <f>15000+9990</f>
        <v>24990</v>
      </c>
      <c r="H185" s="17" t="s">
        <v>714</v>
      </c>
      <c r="I185" s="17" t="s">
        <v>7</v>
      </c>
      <c r="J185" s="21">
        <v>2500</v>
      </c>
      <c r="K185" s="17">
        <v>30</v>
      </c>
    </row>
    <row r="186" spans="2:11" ht="38.25" x14ac:dyDescent="0.25">
      <c r="B186" s="10" t="s">
        <v>673</v>
      </c>
      <c r="C186" s="10" t="s">
        <v>671</v>
      </c>
      <c r="D186" s="10" t="s">
        <v>672</v>
      </c>
      <c r="E186" s="10" t="s">
        <v>674</v>
      </c>
      <c r="F186" s="16">
        <v>43391</v>
      </c>
      <c r="G186" s="17">
        <f>7500+6996</f>
        <v>14496</v>
      </c>
      <c r="H186" s="17" t="s">
        <v>13</v>
      </c>
      <c r="I186" s="17" t="s">
        <v>12</v>
      </c>
      <c r="J186" s="21">
        <v>16</v>
      </c>
      <c r="K186" s="17">
        <v>1</v>
      </c>
    </row>
    <row r="187" spans="2:11" ht="25.5" x14ac:dyDescent="0.25">
      <c r="B187" s="10" t="s">
        <v>677</v>
      </c>
      <c r="C187" s="10" t="s">
        <v>675</v>
      </c>
      <c r="D187" s="10" t="s">
        <v>676</v>
      </c>
      <c r="E187" s="10" t="s">
        <v>105</v>
      </c>
      <c r="F187" s="16">
        <v>43391</v>
      </c>
      <c r="G187" s="17">
        <v>660000</v>
      </c>
      <c r="H187" s="17" t="s">
        <v>13</v>
      </c>
      <c r="I187" s="17" t="s">
        <v>12</v>
      </c>
      <c r="J187" s="21">
        <v>10.88</v>
      </c>
      <c r="K187" s="17">
        <v>100</v>
      </c>
    </row>
    <row r="188" spans="2:11" ht="38.25" x14ac:dyDescent="0.25">
      <c r="B188" s="10" t="s">
        <v>680</v>
      </c>
      <c r="C188" s="10" t="s">
        <v>678</v>
      </c>
      <c r="D188" s="10" t="s">
        <v>679</v>
      </c>
      <c r="E188" s="10" t="s">
        <v>99</v>
      </c>
      <c r="F188" s="16">
        <v>43383</v>
      </c>
      <c r="G188" s="17">
        <v>200000</v>
      </c>
      <c r="H188" s="17" t="s">
        <v>13</v>
      </c>
      <c r="I188" s="17" t="s">
        <v>12</v>
      </c>
      <c r="J188" s="21">
        <v>0.28000000000000003</v>
      </c>
      <c r="K188" s="17">
        <v>1</v>
      </c>
    </row>
    <row r="189" spans="2:11" ht="25.5" x14ac:dyDescent="0.25">
      <c r="B189" s="10" t="s">
        <v>683</v>
      </c>
      <c r="C189" s="10" t="s">
        <v>681</v>
      </c>
      <c r="D189" s="10" t="s">
        <v>682</v>
      </c>
      <c r="E189" s="10" t="s">
        <v>684</v>
      </c>
      <c r="F189" s="16">
        <v>43389</v>
      </c>
      <c r="G189" s="17">
        <v>2000</v>
      </c>
      <c r="H189" s="17" t="s">
        <v>13</v>
      </c>
      <c r="I189" s="17" t="s">
        <v>12</v>
      </c>
      <c r="J189" s="21">
        <v>152</v>
      </c>
      <c r="K189" s="17">
        <v>1</v>
      </c>
    </row>
    <row r="190" spans="2:11" ht="25.5" x14ac:dyDescent="0.25">
      <c r="B190" s="10" t="s">
        <v>687</v>
      </c>
      <c r="C190" s="10" t="s">
        <v>685</v>
      </c>
      <c r="D190" s="10" t="s">
        <v>686</v>
      </c>
      <c r="E190" s="10" t="s">
        <v>126</v>
      </c>
      <c r="F190" s="16">
        <v>43395</v>
      </c>
      <c r="G190" s="17">
        <v>1000</v>
      </c>
      <c r="H190" s="17" t="s">
        <v>13</v>
      </c>
      <c r="I190" s="17" t="s">
        <v>12</v>
      </c>
      <c r="J190" s="21">
        <v>15.542999999999999</v>
      </c>
      <c r="K190" s="17">
        <v>1</v>
      </c>
    </row>
    <row r="191" spans="2:11" ht="38.25" x14ac:dyDescent="0.25">
      <c r="B191" s="10" t="s">
        <v>689</v>
      </c>
      <c r="C191" s="10" t="s">
        <v>254</v>
      </c>
      <c r="D191" s="10" t="s">
        <v>688</v>
      </c>
      <c r="E191" s="10" t="s">
        <v>20</v>
      </c>
      <c r="F191" s="16">
        <v>43395</v>
      </c>
      <c r="G191" s="17">
        <v>1000</v>
      </c>
      <c r="H191" s="17" t="s">
        <v>714</v>
      </c>
      <c r="I191" s="17" t="s">
        <v>7</v>
      </c>
      <c r="J191" s="21">
        <v>6610</v>
      </c>
      <c r="K191" s="17">
        <v>1</v>
      </c>
    </row>
    <row r="192" spans="2:11" ht="38.25" x14ac:dyDescent="0.25">
      <c r="B192" s="10" t="s">
        <v>692</v>
      </c>
      <c r="C192" s="10" t="s">
        <v>690</v>
      </c>
      <c r="D192" s="10" t="s">
        <v>691</v>
      </c>
      <c r="E192" s="10" t="s">
        <v>693</v>
      </c>
      <c r="F192" s="16">
        <v>43389</v>
      </c>
      <c r="G192" s="17">
        <v>15000000</v>
      </c>
      <c r="H192" s="17" t="s">
        <v>13</v>
      </c>
      <c r="I192" s="17" t="s">
        <v>12</v>
      </c>
      <c r="J192" s="21">
        <v>8.74</v>
      </c>
      <c r="K192" s="17">
        <v>1000</v>
      </c>
    </row>
    <row r="193" spans="2:11" ht="38.25" x14ac:dyDescent="0.25">
      <c r="B193" s="10" t="s">
        <v>696</v>
      </c>
      <c r="C193" s="10" t="s">
        <v>694</v>
      </c>
      <c r="D193" s="10" t="s">
        <v>695</v>
      </c>
      <c r="E193" s="10" t="s">
        <v>697</v>
      </c>
      <c r="F193" s="16">
        <v>43391</v>
      </c>
      <c r="G193" s="17">
        <v>46500</v>
      </c>
      <c r="H193" s="17" t="s">
        <v>13</v>
      </c>
      <c r="I193" s="17" t="s">
        <v>37</v>
      </c>
      <c r="J193" s="21">
        <v>1.5</v>
      </c>
      <c r="K193" s="17">
        <v>1</v>
      </c>
    </row>
    <row r="194" spans="2:11" ht="38.25" x14ac:dyDescent="0.25">
      <c r="B194" s="10" t="s">
        <v>700</v>
      </c>
      <c r="C194" s="10" t="s">
        <v>698</v>
      </c>
      <c r="D194" s="10" t="s">
        <v>699</v>
      </c>
      <c r="E194" s="10" t="s">
        <v>701</v>
      </c>
      <c r="F194" s="16">
        <v>43385</v>
      </c>
      <c r="G194" s="17">
        <v>240000</v>
      </c>
      <c r="H194" s="17" t="s">
        <v>714</v>
      </c>
      <c r="I194" s="17" t="s">
        <v>12</v>
      </c>
      <c r="J194" s="21">
        <v>0.125</v>
      </c>
      <c r="K194" s="17">
        <v>1</v>
      </c>
    </row>
    <row r="195" spans="2:11" ht="25.5" x14ac:dyDescent="0.25">
      <c r="B195" s="10" t="s">
        <v>703</v>
      </c>
      <c r="C195" s="10" t="s">
        <v>249</v>
      </c>
      <c r="D195" s="10" t="s">
        <v>702</v>
      </c>
      <c r="E195" s="10" t="s">
        <v>704</v>
      </c>
      <c r="F195" s="16">
        <v>43395</v>
      </c>
      <c r="G195" s="17">
        <v>400000</v>
      </c>
      <c r="H195" s="17" t="s">
        <v>13</v>
      </c>
      <c r="I195" s="17" t="s">
        <v>12</v>
      </c>
      <c r="J195" s="21">
        <v>0.4</v>
      </c>
      <c r="K195" s="17">
        <v>100</v>
      </c>
    </row>
    <row r="196" spans="2:11" ht="51" x14ac:dyDescent="0.25">
      <c r="B196" s="10" t="s">
        <v>707</v>
      </c>
      <c r="C196" s="10" t="s">
        <v>705</v>
      </c>
      <c r="D196" s="10" t="s">
        <v>706</v>
      </c>
      <c r="E196" s="10" t="s">
        <v>78</v>
      </c>
      <c r="F196" s="16">
        <v>43383</v>
      </c>
      <c r="G196" s="17">
        <v>62500</v>
      </c>
      <c r="H196" s="17" t="s">
        <v>13</v>
      </c>
      <c r="I196" s="17" t="s">
        <v>12</v>
      </c>
      <c r="J196" s="21">
        <v>0.85</v>
      </c>
      <c r="K196" s="17">
        <v>1</v>
      </c>
    </row>
    <row r="197" spans="2:11" ht="25.5" x14ac:dyDescent="0.25">
      <c r="B197" s="10" t="s">
        <v>710</v>
      </c>
      <c r="C197" s="10" t="s">
        <v>708</v>
      </c>
      <c r="D197" s="10" t="s">
        <v>709</v>
      </c>
      <c r="E197" s="10" t="s">
        <v>490</v>
      </c>
      <c r="F197" s="16">
        <v>43389</v>
      </c>
      <c r="G197" s="17">
        <v>200000</v>
      </c>
      <c r="H197" s="17" t="s">
        <v>13</v>
      </c>
      <c r="I197" s="17" t="s">
        <v>12</v>
      </c>
      <c r="J197" s="21">
        <v>0.35</v>
      </c>
      <c r="K197" s="17">
        <v>1</v>
      </c>
    </row>
    <row r="198" spans="2:11" ht="25.5" x14ac:dyDescent="0.25">
      <c r="B198" s="10" t="s">
        <v>713</v>
      </c>
      <c r="C198" s="10" t="s">
        <v>711</v>
      </c>
      <c r="D198" s="10" t="s">
        <v>712</v>
      </c>
      <c r="E198" s="10" t="s">
        <v>126</v>
      </c>
      <c r="F198" s="16">
        <v>43391</v>
      </c>
      <c r="G198" s="17">
        <v>15000000</v>
      </c>
      <c r="H198" s="17" t="s">
        <v>13</v>
      </c>
      <c r="I198" s="17" t="s">
        <v>12</v>
      </c>
      <c r="J198" s="21">
        <v>0.95</v>
      </c>
      <c r="K198" s="17">
        <v>100</v>
      </c>
    </row>
  </sheetData>
  <mergeCells count="1">
    <mergeCell ref="C5:F5"/>
  </mergeCells>
  <pageMargins left="0.36" right="0.28000000000000003" top="0.37" bottom="0.3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</vt:lpstr>
      <vt:lpstr>October!Print_Area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Administer</cp:lastModifiedBy>
  <cp:lastPrinted>2019-08-19T06:15:10Z</cp:lastPrinted>
  <dcterms:created xsi:type="dcterms:W3CDTF">2019-07-10T10:25:23Z</dcterms:created>
  <dcterms:modified xsi:type="dcterms:W3CDTF">2019-08-22T05:59:56Z</dcterms:modified>
</cp:coreProperties>
</file>